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5" windowWidth="15120" windowHeight="7995" tabRatio="903"/>
  </bookViews>
  <sheets>
    <sheet name="d" sheetId="4" r:id="rId1"/>
    <sheet name="p1" sheetId="2" r:id="rId2"/>
    <sheet name="p31" sheetId="3" r:id="rId3"/>
    <sheet name="p32" sheetId="5" r:id="rId4"/>
    <sheet name="p33" sheetId="6" r:id="rId5"/>
  </sheets>
  <definedNames>
    <definedName name="_xlnm.Print_Area" localSheetId="1">'p1'!$B$1:$U$42</definedName>
    <definedName name="_xlnm.Print_Area" localSheetId="2">'p31'!$B$1:$X$42</definedName>
    <definedName name="_xlnm.Print_Area" localSheetId="3">'p32'!$B$1:$X$42</definedName>
    <definedName name="_xlnm.Print_Area" localSheetId="4">'p33'!$B$1:$X$42</definedName>
  </definedNames>
  <calcPr calcId="124519"/>
</workbook>
</file>

<file path=xl/calcChain.xml><?xml version="1.0" encoding="utf-8"?>
<calcChain xmlns="http://schemas.openxmlformats.org/spreadsheetml/2006/main">
  <c r="W41" i="5"/>
  <c r="W40"/>
  <c r="W20"/>
  <c r="W19"/>
  <c r="AV15" i="4"/>
  <c r="BB15" s="1"/>
  <c r="K10"/>
  <c r="K9"/>
  <c r="K8"/>
  <c r="K7"/>
  <c r="K6"/>
  <c r="K5"/>
  <c r="K4"/>
  <c r="K3"/>
  <c r="K2"/>
  <c r="K1"/>
  <c r="L1" s="1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Q10" s="1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2"/>
  <c r="N1"/>
  <c r="O1" s="1"/>
  <c r="K55"/>
  <c r="I55"/>
  <c r="K54"/>
  <c r="I54"/>
  <c r="K53"/>
  <c r="I53"/>
  <c r="K52"/>
  <c r="I52"/>
  <c r="K51"/>
  <c r="I51"/>
  <c r="K50"/>
  <c r="I50"/>
  <c r="K49"/>
  <c r="I49"/>
  <c r="K48"/>
  <c r="I48"/>
  <c r="K47"/>
  <c r="I47"/>
  <c r="K46"/>
  <c r="I46"/>
  <c r="K45"/>
  <c r="I45"/>
  <c r="K44"/>
  <c r="I44"/>
  <c r="K43"/>
  <c r="I43"/>
  <c r="K42"/>
  <c r="I42"/>
  <c r="K41"/>
  <c r="I41"/>
  <c r="K40"/>
  <c r="I40"/>
  <c r="K39"/>
  <c r="I39"/>
  <c r="K38"/>
  <c r="I38"/>
  <c r="K37"/>
  <c r="I37"/>
  <c r="K36"/>
  <c r="I36"/>
  <c r="K35"/>
  <c r="I35"/>
  <c r="K34"/>
  <c r="I34"/>
  <c r="K33"/>
  <c r="I33"/>
  <c r="K32"/>
  <c r="I32"/>
  <c r="K31"/>
  <c r="I31"/>
  <c r="K30"/>
  <c r="I30"/>
  <c r="K29"/>
  <c r="I29"/>
  <c r="K28"/>
  <c r="I28"/>
  <c r="K27"/>
  <c r="I27"/>
  <c r="K26"/>
  <c r="I26"/>
  <c r="K25"/>
  <c r="I25"/>
  <c r="K24"/>
  <c r="I24"/>
  <c r="K23"/>
  <c r="I23"/>
  <c r="K22"/>
  <c r="I22"/>
  <c r="K21"/>
  <c r="I21"/>
  <c r="K20"/>
  <c r="I20"/>
  <c r="K19"/>
  <c r="I19"/>
  <c r="K18"/>
  <c r="I18"/>
  <c r="K17"/>
  <c r="I17"/>
  <c r="K16"/>
  <c r="I16"/>
  <c r="K15"/>
  <c r="I15"/>
  <c r="K14"/>
  <c r="I14"/>
  <c r="K13"/>
  <c r="I13"/>
  <c r="K12"/>
  <c r="I12"/>
  <c r="K11"/>
  <c r="L11" s="1"/>
  <c r="I11"/>
  <c r="I10"/>
  <c r="I9"/>
  <c r="I8"/>
  <c r="I7"/>
  <c r="I6"/>
  <c r="I5"/>
  <c r="I4"/>
  <c r="I3"/>
  <c r="I2"/>
  <c r="I1"/>
  <c r="J1" s="1"/>
  <c r="AY15" l="1"/>
  <c r="L2"/>
  <c r="L3"/>
  <c r="L4"/>
  <c r="L5"/>
  <c r="L6"/>
  <c r="L7"/>
  <c r="L8"/>
  <c r="L9"/>
  <c r="L10"/>
  <c r="O2"/>
  <c r="O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J2"/>
  <c r="J3"/>
  <c r="J4"/>
  <c r="J5"/>
  <c r="J6"/>
  <c r="J7"/>
  <c r="J8"/>
  <c r="J9"/>
  <c r="J10"/>
  <c r="J11"/>
  <c r="J12"/>
  <c r="L12"/>
  <c r="J13"/>
  <c r="L13"/>
  <c r="J14"/>
  <c r="L14"/>
  <c r="J15"/>
  <c r="L15"/>
  <c r="J16"/>
  <c r="L16"/>
  <c r="J17"/>
  <c r="L17"/>
  <c r="J18"/>
  <c r="L18"/>
  <c r="J19"/>
  <c r="L19"/>
  <c r="J20"/>
  <c r="L20"/>
  <c r="J21"/>
  <c r="L21"/>
  <c r="J22"/>
  <c r="L22"/>
  <c r="J23"/>
  <c r="L23"/>
  <c r="J24"/>
  <c r="L24"/>
  <c r="J25"/>
  <c r="L25"/>
  <c r="J26"/>
  <c r="L26"/>
  <c r="J27"/>
  <c r="L27"/>
  <c r="J28"/>
  <c r="L28"/>
  <c r="J29"/>
  <c r="L29"/>
  <c r="J30"/>
  <c r="L30"/>
  <c r="J31"/>
  <c r="L31"/>
  <c r="J32"/>
  <c r="L32"/>
  <c r="J33"/>
  <c r="L33"/>
  <c r="J34"/>
  <c r="L34"/>
  <c r="J35"/>
  <c r="L35"/>
  <c r="J36"/>
  <c r="L36"/>
  <c r="J37"/>
  <c r="L37"/>
  <c r="J38"/>
  <c r="L38"/>
  <c r="J39"/>
  <c r="L39"/>
  <c r="J40"/>
  <c r="L40"/>
  <c r="J41"/>
  <c r="L41"/>
  <c r="J42"/>
  <c r="L42"/>
  <c r="J43"/>
  <c r="L43"/>
  <c r="J44"/>
  <c r="L44"/>
  <c r="J45"/>
  <c r="L45"/>
  <c r="J46"/>
  <c r="L46"/>
  <c r="J47"/>
  <c r="L47"/>
  <c r="J48"/>
  <c r="L48"/>
  <c r="J49"/>
  <c r="L49"/>
  <c r="J50"/>
  <c r="L50"/>
  <c r="J51"/>
  <c r="L51"/>
  <c r="J52"/>
  <c r="L52"/>
  <c r="J53"/>
  <c r="L53"/>
  <c r="J54"/>
  <c r="L54"/>
  <c r="J55"/>
  <c r="L55"/>
  <c r="BJ15" l="1"/>
  <c r="BK15"/>
  <c r="BQ15"/>
  <c r="BN15"/>
  <c r="BK14"/>
  <c r="BJ14"/>
  <c r="BK13"/>
  <c r="BJ13"/>
  <c r="BK12"/>
  <c r="BJ12"/>
  <c r="BK11"/>
  <c r="BJ11"/>
  <c r="BK10"/>
  <c r="BJ10"/>
  <c r="BK9"/>
  <c r="BJ9"/>
  <c r="BK8"/>
  <c r="BJ8"/>
  <c r="BK7"/>
  <c r="BJ7"/>
  <c r="BK6"/>
  <c r="BJ6"/>
  <c r="BK5"/>
  <c r="BJ5"/>
  <c r="BK4"/>
  <c r="BJ4"/>
  <c r="BK3"/>
  <c r="BJ3"/>
  <c r="BK2"/>
  <c r="BJ2"/>
  <c r="BK1"/>
  <c r="BJ1"/>
  <c r="BI15"/>
  <c r="BO15"/>
  <c r="BL15"/>
  <c r="BP15"/>
  <c r="BM15"/>
  <c r="BP14"/>
  <c r="BM14"/>
  <c r="BP4"/>
  <c r="BM4"/>
  <c r="BI14"/>
  <c r="BI13"/>
  <c r="BI12"/>
  <c r="BI11"/>
  <c r="BI10"/>
  <c r="BI9"/>
  <c r="BI8"/>
  <c r="BI7"/>
  <c r="BI6"/>
  <c r="BI5"/>
  <c r="BI4"/>
  <c r="BI3"/>
  <c r="BI2"/>
  <c r="BI1"/>
  <c r="AU4"/>
  <c r="AU14"/>
  <c r="AU15"/>
  <c r="AU13"/>
  <c r="AU12"/>
  <c r="AU11"/>
  <c r="AU10"/>
  <c r="AU9"/>
  <c r="AU8"/>
  <c r="AU7"/>
  <c r="AU6"/>
  <c r="AU5"/>
  <c r="AU3"/>
  <c r="AU2"/>
  <c r="AU1"/>
  <c r="AF1"/>
  <c r="AF15"/>
  <c r="AF14"/>
  <c r="AF13"/>
  <c r="AF12"/>
  <c r="AF11"/>
  <c r="AF10"/>
  <c r="AF9"/>
  <c r="AF8"/>
  <c r="AF7"/>
  <c r="AF6"/>
  <c r="AF5"/>
  <c r="AF4"/>
  <c r="AF3"/>
  <c r="AF2"/>
  <c r="AT1"/>
  <c r="AW1" s="1"/>
  <c r="AV14"/>
  <c r="BB14"/>
  <c r="AY14"/>
  <c r="AV13"/>
  <c r="AV12"/>
  <c r="AV11"/>
  <c r="AV10"/>
  <c r="AV9"/>
  <c r="AV8"/>
  <c r="AV7"/>
  <c r="AV6"/>
  <c r="AV5"/>
  <c r="AV4"/>
  <c r="AV3"/>
  <c r="AV2"/>
  <c r="AV1"/>
  <c r="AT15"/>
  <c r="AZ15"/>
  <c r="AW15"/>
  <c r="AT14"/>
  <c r="AT13"/>
  <c r="AT12"/>
  <c r="AT11"/>
  <c r="AT10"/>
  <c r="AT9"/>
  <c r="AT8"/>
  <c r="AT7"/>
  <c r="AT6"/>
  <c r="AT5"/>
  <c r="AT4"/>
  <c r="AT3"/>
  <c r="AT2"/>
  <c r="AE15"/>
  <c r="AG15"/>
  <c r="AK15"/>
  <c r="AH15"/>
  <c r="AM15"/>
  <c r="AJ15"/>
  <c r="AG14"/>
  <c r="AE14"/>
  <c r="AG13"/>
  <c r="AE13"/>
  <c r="AG12"/>
  <c r="AE12"/>
  <c r="AG11"/>
  <c r="AE11"/>
  <c r="AG10"/>
  <c r="AE10"/>
  <c r="AG9"/>
  <c r="AE9"/>
  <c r="AG8"/>
  <c r="AE8"/>
  <c r="AG7"/>
  <c r="AE7"/>
  <c r="AG6"/>
  <c r="AE6"/>
  <c r="AG5"/>
  <c r="AE5"/>
  <c r="AG4"/>
  <c r="AE4"/>
  <c r="AG3"/>
  <c r="AE3"/>
  <c r="AG2"/>
  <c r="AE2"/>
  <c r="AG1"/>
  <c r="AE1"/>
  <c r="U1"/>
  <c r="U15"/>
  <c r="U14"/>
  <c r="U13"/>
  <c r="U12"/>
  <c r="U11"/>
  <c r="U10"/>
  <c r="U9"/>
  <c r="U8"/>
  <c r="U7"/>
  <c r="U6"/>
  <c r="U5"/>
  <c r="U4"/>
  <c r="U3"/>
  <c r="U2"/>
  <c r="Y15"/>
  <c r="W15"/>
  <c r="T15"/>
  <c r="T14"/>
  <c r="T13"/>
  <c r="T12"/>
  <c r="T11"/>
  <c r="T10"/>
  <c r="T9"/>
  <c r="T8"/>
  <c r="T7"/>
  <c r="T6"/>
  <c r="T5"/>
  <c r="T4"/>
  <c r="T3"/>
  <c r="T2"/>
  <c r="T1"/>
  <c r="V1" s="1"/>
  <c r="E24" i="2" s="1"/>
  <c r="F7" i="6" l="1"/>
  <c r="F28"/>
  <c r="F8"/>
  <c r="F29"/>
  <c r="N19"/>
  <c r="N40"/>
  <c r="N20"/>
  <c r="N41"/>
  <c r="V19"/>
  <c r="V40"/>
  <c r="V20"/>
  <c r="V41"/>
  <c r="U19"/>
  <c r="U40"/>
  <c r="U20"/>
  <c r="U41"/>
  <c r="W19"/>
  <c r="W40"/>
  <c r="W20"/>
  <c r="W41"/>
  <c r="U19" i="5"/>
  <c r="U40"/>
  <c r="U20"/>
  <c r="U41"/>
  <c r="O19"/>
  <c r="O40"/>
  <c r="O20"/>
  <c r="O41"/>
  <c r="E3"/>
  <c r="E24"/>
  <c r="W19" i="3"/>
  <c r="W40"/>
  <c r="W20"/>
  <c r="W41"/>
  <c r="U19"/>
  <c r="U40"/>
  <c r="U20"/>
  <c r="U41"/>
  <c r="T19" i="2"/>
  <c r="T40"/>
  <c r="T20"/>
  <c r="T41"/>
  <c r="E3"/>
  <c r="BQ1" i="4"/>
  <c r="BN1"/>
  <c r="BQ2"/>
  <c r="BN2"/>
  <c r="BQ3"/>
  <c r="BN3"/>
  <c r="BQ4"/>
  <c r="BN4"/>
  <c r="BQ5"/>
  <c r="BN5"/>
  <c r="BQ6"/>
  <c r="BN6"/>
  <c r="BQ7"/>
  <c r="BN7"/>
  <c r="BQ8"/>
  <c r="BN8"/>
  <c r="BQ9"/>
  <c r="BN9"/>
  <c r="BQ10"/>
  <c r="BN10"/>
  <c r="BQ11"/>
  <c r="BN11"/>
  <c r="BQ12"/>
  <c r="BN12"/>
  <c r="BQ13"/>
  <c r="BN13"/>
  <c r="BQ14"/>
  <c r="BN14"/>
  <c r="BO1"/>
  <c r="BL1"/>
  <c r="BP1"/>
  <c r="BM1"/>
  <c r="BO2"/>
  <c r="BL2"/>
  <c r="BP2"/>
  <c r="BM2"/>
  <c r="BO3"/>
  <c r="BL3"/>
  <c r="BP3"/>
  <c r="BM3"/>
  <c r="BO4"/>
  <c r="BL4"/>
  <c r="E28" i="6" s="1"/>
  <c r="BO5" i="4"/>
  <c r="BL5"/>
  <c r="BP5"/>
  <c r="BM5"/>
  <c r="BO6"/>
  <c r="BL6"/>
  <c r="BP6"/>
  <c r="BM6"/>
  <c r="BO7"/>
  <c r="BL7"/>
  <c r="BP7"/>
  <c r="BM7"/>
  <c r="BO8"/>
  <c r="BL8"/>
  <c r="BP8"/>
  <c r="BM8"/>
  <c r="BO9"/>
  <c r="BL9"/>
  <c r="BP9"/>
  <c r="BM9"/>
  <c r="BO10"/>
  <c r="BL10"/>
  <c r="BP10"/>
  <c r="BM10"/>
  <c r="BO11"/>
  <c r="BL11"/>
  <c r="BP11"/>
  <c r="BM11"/>
  <c r="BO12"/>
  <c r="BL12"/>
  <c r="BP12"/>
  <c r="BM12"/>
  <c r="BO13"/>
  <c r="BL13"/>
  <c r="BP13"/>
  <c r="BM13"/>
  <c r="BO14"/>
  <c r="BL14"/>
  <c r="M40" i="6" s="1"/>
  <c r="BU15" i="4"/>
  <c r="BB1"/>
  <c r="AY1"/>
  <c r="BB2"/>
  <c r="AY2"/>
  <c r="BB3"/>
  <c r="AY3"/>
  <c r="BB4"/>
  <c r="AY4"/>
  <c r="BB5"/>
  <c r="AY5"/>
  <c r="BB6"/>
  <c r="AY6"/>
  <c r="BB7"/>
  <c r="AY7"/>
  <c r="BB8"/>
  <c r="AY8"/>
  <c r="BB9"/>
  <c r="AY9"/>
  <c r="BB10"/>
  <c r="AY10"/>
  <c r="BB11"/>
  <c r="AY11"/>
  <c r="BB12"/>
  <c r="AY12"/>
  <c r="BB13"/>
  <c r="AY13"/>
  <c r="AZ1"/>
  <c r="AZ2"/>
  <c r="AW2"/>
  <c r="AZ3"/>
  <c r="AW3"/>
  <c r="AZ4"/>
  <c r="AW4"/>
  <c r="AZ5"/>
  <c r="AW5"/>
  <c r="AZ6"/>
  <c r="AW6"/>
  <c r="AZ7"/>
  <c r="AW7"/>
  <c r="AZ8"/>
  <c r="AW8"/>
  <c r="AZ9"/>
  <c r="AW9"/>
  <c r="AZ10"/>
  <c r="AW10"/>
  <c r="AZ11"/>
  <c r="AW11"/>
  <c r="AZ12"/>
  <c r="AW12"/>
  <c r="AZ13"/>
  <c r="AW13"/>
  <c r="AZ14"/>
  <c r="AW14"/>
  <c r="BA15"/>
  <c r="AX15"/>
  <c r="BF15"/>
  <c r="AK2"/>
  <c r="AH2"/>
  <c r="AM2"/>
  <c r="AJ2"/>
  <c r="AK3"/>
  <c r="AH3"/>
  <c r="AM3"/>
  <c r="AJ3"/>
  <c r="AK4"/>
  <c r="AH4"/>
  <c r="AM4"/>
  <c r="AJ4"/>
  <c r="AK5"/>
  <c r="AH5"/>
  <c r="AM5"/>
  <c r="AJ5"/>
  <c r="AK6"/>
  <c r="AH6"/>
  <c r="AM6"/>
  <c r="AJ6"/>
  <c r="AK7"/>
  <c r="AH7"/>
  <c r="AM7"/>
  <c r="AJ7"/>
  <c r="AK8"/>
  <c r="AH8"/>
  <c r="AM8"/>
  <c r="AJ8"/>
  <c r="AK9"/>
  <c r="AH9"/>
  <c r="AM9"/>
  <c r="AJ9"/>
  <c r="AK10"/>
  <c r="AH10"/>
  <c r="AM10"/>
  <c r="AJ10"/>
  <c r="AK11"/>
  <c r="AH11"/>
  <c r="AM11"/>
  <c r="AJ11"/>
  <c r="AK12"/>
  <c r="AH12"/>
  <c r="AM12"/>
  <c r="AJ12"/>
  <c r="AK13"/>
  <c r="AH13"/>
  <c r="AM13"/>
  <c r="AJ13"/>
  <c r="AK14"/>
  <c r="AH14"/>
  <c r="AM14"/>
  <c r="AJ14"/>
  <c r="AL15"/>
  <c r="AI15"/>
  <c r="AK1"/>
  <c r="AH1"/>
  <c r="AM1"/>
  <c r="AJ1"/>
  <c r="X1"/>
  <c r="Y1"/>
  <c r="W1"/>
  <c r="X2"/>
  <c r="V2"/>
  <c r="Y2"/>
  <c r="W2"/>
  <c r="X3"/>
  <c r="V3"/>
  <c r="Y3"/>
  <c r="W3"/>
  <c r="X4"/>
  <c r="V4"/>
  <c r="Y4"/>
  <c r="W4"/>
  <c r="X5"/>
  <c r="V5"/>
  <c r="Y5"/>
  <c r="W5"/>
  <c r="X6"/>
  <c r="V6"/>
  <c r="Y6"/>
  <c r="W6"/>
  <c r="X7"/>
  <c r="V7"/>
  <c r="Y7"/>
  <c r="W7"/>
  <c r="X8"/>
  <c r="V8"/>
  <c r="Y8"/>
  <c r="W8"/>
  <c r="X9"/>
  <c r="V9"/>
  <c r="Y9"/>
  <c r="W9"/>
  <c r="X10"/>
  <c r="V10"/>
  <c r="Y10"/>
  <c r="W10"/>
  <c r="X11"/>
  <c r="V11"/>
  <c r="Y11"/>
  <c r="W11"/>
  <c r="X12"/>
  <c r="V12"/>
  <c r="Y12"/>
  <c r="W12"/>
  <c r="X13"/>
  <c r="V13"/>
  <c r="Y13"/>
  <c r="W13"/>
  <c r="X14"/>
  <c r="V14"/>
  <c r="Y14"/>
  <c r="W14"/>
  <c r="X15"/>
  <c r="V15"/>
  <c r="S40" i="2" s="1"/>
  <c r="M20" i="6" l="1"/>
  <c r="M41"/>
  <c r="F19"/>
  <c r="F40"/>
  <c r="F20"/>
  <c r="F41"/>
  <c r="E19"/>
  <c r="E40"/>
  <c r="E20"/>
  <c r="E41"/>
  <c r="V15"/>
  <c r="V36"/>
  <c r="V16"/>
  <c r="V37"/>
  <c r="U15"/>
  <c r="U36"/>
  <c r="U16"/>
  <c r="U37"/>
  <c r="N15"/>
  <c r="N36"/>
  <c r="N16"/>
  <c r="N37"/>
  <c r="M15"/>
  <c r="M36"/>
  <c r="M16"/>
  <c r="M37"/>
  <c r="F15"/>
  <c r="F36"/>
  <c r="F16"/>
  <c r="F37"/>
  <c r="E15"/>
  <c r="E36"/>
  <c r="E16"/>
  <c r="E37"/>
  <c r="V11"/>
  <c r="V32"/>
  <c r="V12"/>
  <c r="V33"/>
  <c r="U11"/>
  <c r="U32"/>
  <c r="U12"/>
  <c r="U33"/>
  <c r="N11"/>
  <c r="N32"/>
  <c r="N12"/>
  <c r="N33"/>
  <c r="M11"/>
  <c r="M32"/>
  <c r="M12"/>
  <c r="M33"/>
  <c r="F11"/>
  <c r="F32"/>
  <c r="F12"/>
  <c r="F33"/>
  <c r="E11"/>
  <c r="E32"/>
  <c r="E12"/>
  <c r="E33"/>
  <c r="V7"/>
  <c r="V28"/>
  <c r="V8"/>
  <c r="V29"/>
  <c r="U7"/>
  <c r="U28"/>
  <c r="U8"/>
  <c r="U29"/>
  <c r="N7"/>
  <c r="N28"/>
  <c r="N8"/>
  <c r="N29"/>
  <c r="M7"/>
  <c r="M28"/>
  <c r="M8"/>
  <c r="M29"/>
  <c r="E8"/>
  <c r="E29"/>
  <c r="V3"/>
  <c r="V24"/>
  <c r="V4"/>
  <c r="V25"/>
  <c r="U3"/>
  <c r="U24"/>
  <c r="U4"/>
  <c r="U25"/>
  <c r="N3"/>
  <c r="N24"/>
  <c r="N4"/>
  <c r="N25"/>
  <c r="M3"/>
  <c r="M24"/>
  <c r="M4"/>
  <c r="M25"/>
  <c r="O19"/>
  <c r="O40"/>
  <c r="O20"/>
  <c r="O41"/>
  <c r="G19"/>
  <c r="G40"/>
  <c r="G20"/>
  <c r="G41"/>
  <c r="W15"/>
  <c r="W36"/>
  <c r="W16"/>
  <c r="W37"/>
  <c r="O15"/>
  <c r="O36"/>
  <c r="O16"/>
  <c r="O37"/>
  <c r="G15"/>
  <c r="G36"/>
  <c r="G16"/>
  <c r="G37"/>
  <c r="W11"/>
  <c r="W32"/>
  <c r="W12"/>
  <c r="W33"/>
  <c r="O11"/>
  <c r="O32"/>
  <c r="O12"/>
  <c r="O33"/>
  <c r="G11"/>
  <c r="G32"/>
  <c r="G12"/>
  <c r="G33"/>
  <c r="W7"/>
  <c r="W28"/>
  <c r="W8"/>
  <c r="W29"/>
  <c r="O7"/>
  <c r="O28"/>
  <c r="O8"/>
  <c r="O29"/>
  <c r="G7"/>
  <c r="G28"/>
  <c r="G8"/>
  <c r="G29"/>
  <c r="W3"/>
  <c r="W24"/>
  <c r="W4"/>
  <c r="W25"/>
  <c r="O3"/>
  <c r="O24"/>
  <c r="O4"/>
  <c r="O25"/>
  <c r="F3"/>
  <c r="F24"/>
  <c r="F4"/>
  <c r="F25"/>
  <c r="E3"/>
  <c r="E24"/>
  <c r="E4"/>
  <c r="E25"/>
  <c r="G3"/>
  <c r="G24"/>
  <c r="G4"/>
  <c r="G25"/>
  <c r="BU14" i="4"/>
  <c r="M19" i="6"/>
  <c r="BU4" i="4"/>
  <c r="E7" i="6"/>
  <c r="V19" i="5"/>
  <c r="V40"/>
  <c r="V20"/>
  <c r="V41"/>
  <c r="M19"/>
  <c r="M40"/>
  <c r="M20"/>
  <c r="M41"/>
  <c r="U15"/>
  <c r="U36"/>
  <c r="U16"/>
  <c r="U37"/>
  <c r="M15"/>
  <c r="M36"/>
  <c r="M16"/>
  <c r="M37"/>
  <c r="U11"/>
  <c r="U32"/>
  <c r="U12"/>
  <c r="U33"/>
  <c r="M11"/>
  <c r="M32"/>
  <c r="M12"/>
  <c r="M33"/>
  <c r="U7"/>
  <c r="U28"/>
  <c r="U8"/>
  <c r="U29"/>
  <c r="M7"/>
  <c r="M28"/>
  <c r="M8"/>
  <c r="M29"/>
  <c r="U3"/>
  <c r="U24"/>
  <c r="U4"/>
  <c r="U25"/>
  <c r="M3"/>
  <c r="M24"/>
  <c r="M4"/>
  <c r="M25"/>
  <c r="W15"/>
  <c r="W36"/>
  <c r="W16"/>
  <c r="W37"/>
  <c r="O15"/>
  <c r="O36"/>
  <c r="O16"/>
  <c r="O37"/>
  <c r="W11"/>
  <c r="W32"/>
  <c r="W12"/>
  <c r="W33"/>
  <c r="O11"/>
  <c r="O32"/>
  <c r="O12"/>
  <c r="O33"/>
  <c r="W7"/>
  <c r="W28"/>
  <c r="W8"/>
  <c r="W29"/>
  <c r="O7"/>
  <c r="O28"/>
  <c r="O8"/>
  <c r="O29"/>
  <c r="W3"/>
  <c r="W24"/>
  <c r="W4"/>
  <c r="W25"/>
  <c r="O3"/>
  <c r="O24"/>
  <c r="O4"/>
  <c r="O25"/>
  <c r="E19"/>
  <c r="E40"/>
  <c r="E20"/>
  <c r="E41"/>
  <c r="E15"/>
  <c r="E36"/>
  <c r="E16"/>
  <c r="E37"/>
  <c r="E11"/>
  <c r="E32"/>
  <c r="E12"/>
  <c r="E33"/>
  <c r="E7"/>
  <c r="E28"/>
  <c r="E8"/>
  <c r="E29"/>
  <c r="G19"/>
  <c r="G40"/>
  <c r="G20"/>
  <c r="G41"/>
  <c r="G15"/>
  <c r="G36"/>
  <c r="G16"/>
  <c r="G37"/>
  <c r="G11"/>
  <c r="G32"/>
  <c r="G12"/>
  <c r="G33"/>
  <c r="G7"/>
  <c r="G28"/>
  <c r="G8"/>
  <c r="G29"/>
  <c r="E4"/>
  <c r="E25"/>
  <c r="G3"/>
  <c r="G24"/>
  <c r="G4"/>
  <c r="G25"/>
  <c r="V40" i="3"/>
  <c r="V20"/>
  <c r="V41"/>
  <c r="O19"/>
  <c r="O40"/>
  <c r="O20"/>
  <c r="O41"/>
  <c r="M19"/>
  <c r="M40"/>
  <c r="M20"/>
  <c r="M41"/>
  <c r="G19"/>
  <c r="G40"/>
  <c r="G20"/>
  <c r="G41"/>
  <c r="E19"/>
  <c r="E40"/>
  <c r="E20"/>
  <c r="E41"/>
  <c r="W15"/>
  <c r="W36"/>
  <c r="W16"/>
  <c r="W37"/>
  <c r="U15"/>
  <c r="U36"/>
  <c r="U16"/>
  <c r="U37"/>
  <c r="O15"/>
  <c r="O36"/>
  <c r="O16"/>
  <c r="O37"/>
  <c r="M15"/>
  <c r="M36"/>
  <c r="M16"/>
  <c r="M37"/>
  <c r="G15"/>
  <c r="G36"/>
  <c r="G16"/>
  <c r="G37"/>
  <c r="E15"/>
  <c r="E36"/>
  <c r="E16"/>
  <c r="E37"/>
  <c r="W11"/>
  <c r="W32"/>
  <c r="W12"/>
  <c r="W33"/>
  <c r="U11"/>
  <c r="U32"/>
  <c r="U12"/>
  <c r="U33"/>
  <c r="O11"/>
  <c r="O32"/>
  <c r="O12"/>
  <c r="O33"/>
  <c r="M11"/>
  <c r="M32"/>
  <c r="M12"/>
  <c r="M33"/>
  <c r="G11"/>
  <c r="G32"/>
  <c r="G12"/>
  <c r="G33"/>
  <c r="E11"/>
  <c r="E32"/>
  <c r="E12"/>
  <c r="E33"/>
  <c r="W7"/>
  <c r="W28"/>
  <c r="W8"/>
  <c r="W29"/>
  <c r="U7"/>
  <c r="U28"/>
  <c r="U8"/>
  <c r="U29"/>
  <c r="O7"/>
  <c r="O28"/>
  <c r="O8"/>
  <c r="O29"/>
  <c r="M7"/>
  <c r="M28"/>
  <c r="M8"/>
  <c r="M29"/>
  <c r="G7"/>
  <c r="G28"/>
  <c r="G8"/>
  <c r="G29"/>
  <c r="E7"/>
  <c r="E28"/>
  <c r="E8"/>
  <c r="E29"/>
  <c r="W3"/>
  <c r="W24"/>
  <c r="W4"/>
  <c r="W25"/>
  <c r="U3"/>
  <c r="U24"/>
  <c r="U4"/>
  <c r="U25"/>
  <c r="O3"/>
  <c r="O24"/>
  <c r="O4"/>
  <c r="O25"/>
  <c r="M3"/>
  <c r="M24"/>
  <c r="M4"/>
  <c r="M25"/>
  <c r="G3"/>
  <c r="G24"/>
  <c r="G4"/>
  <c r="G25"/>
  <c r="E3"/>
  <c r="E24"/>
  <c r="E4"/>
  <c r="E25"/>
  <c r="AQ15" i="4"/>
  <c r="V19" i="3"/>
  <c r="S20" i="2"/>
  <c r="S41"/>
  <c r="M19"/>
  <c r="M40"/>
  <c r="M20"/>
  <c r="M41"/>
  <c r="L19"/>
  <c r="L40"/>
  <c r="L20"/>
  <c r="L41"/>
  <c r="F19"/>
  <c r="F40"/>
  <c r="F20"/>
  <c r="F41"/>
  <c r="E19"/>
  <c r="E40"/>
  <c r="E20"/>
  <c r="E41"/>
  <c r="T15"/>
  <c r="T36"/>
  <c r="T16"/>
  <c r="T37"/>
  <c r="S15"/>
  <c r="S36"/>
  <c r="S16"/>
  <c r="S37"/>
  <c r="M15"/>
  <c r="M36"/>
  <c r="M16"/>
  <c r="M37"/>
  <c r="L15"/>
  <c r="L36"/>
  <c r="L16"/>
  <c r="L37"/>
  <c r="F15"/>
  <c r="F36"/>
  <c r="F16"/>
  <c r="F37"/>
  <c r="E15"/>
  <c r="E36"/>
  <c r="E16"/>
  <c r="E37"/>
  <c r="T11"/>
  <c r="T32"/>
  <c r="T12"/>
  <c r="T33"/>
  <c r="S11"/>
  <c r="S32"/>
  <c r="S12"/>
  <c r="S33"/>
  <c r="M11"/>
  <c r="M32"/>
  <c r="M12"/>
  <c r="M33"/>
  <c r="L11"/>
  <c r="L32"/>
  <c r="L12"/>
  <c r="L33"/>
  <c r="F11"/>
  <c r="F32"/>
  <c r="F12"/>
  <c r="F33"/>
  <c r="E11"/>
  <c r="E32"/>
  <c r="E12"/>
  <c r="E33"/>
  <c r="T7"/>
  <c r="T28"/>
  <c r="T8"/>
  <c r="T29"/>
  <c r="S7"/>
  <c r="S28"/>
  <c r="S8"/>
  <c r="S29"/>
  <c r="M7"/>
  <c r="M28"/>
  <c r="M8"/>
  <c r="M29"/>
  <c r="L7"/>
  <c r="L28"/>
  <c r="L8"/>
  <c r="L29"/>
  <c r="F7"/>
  <c r="F28"/>
  <c r="F8"/>
  <c r="F29"/>
  <c r="E7"/>
  <c r="E28"/>
  <c r="E8"/>
  <c r="E29"/>
  <c r="T3"/>
  <c r="T24"/>
  <c r="T4"/>
  <c r="T25"/>
  <c r="S3"/>
  <c r="S24"/>
  <c r="S4"/>
  <c r="S25"/>
  <c r="M3"/>
  <c r="M24"/>
  <c r="M4"/>
  <c r="M25"/>
  <c r="L3"/>
  <c r="L24"/>
  <c r="L4"/>
  <c r="L25"/>
  <c r="F3"/>
  <c r="F24"/>
  <c r="F4"/>
  <c r="F25"/>
  <c r="E4"/>
  <c r="E25"/>
  <c r="AB15" i="4"/>
  <c r="S19" i="2"/>
  <c r="BT15" i="4"/>
  <c r="W42" i="6" s="1"/>
  <c r="BR15" i="4"/>
  <c r="BT14"/>
  <c r="O42" i="6" s="1"/>
  <c r="BR14" i="4"/>
  <c r="BT4"/>
  <c r="G30" i="6" s="1"/>
  <c r="BR4" i="4"/>
  <c r="BU13"/>
  <c r="BU12"/>
  <c r="BU11"/>
  <c r="BU10"/>
  <c r="BU9"/>
  <c r="BU8"/>
  <c r="BU7"/>
  <c r="BU6"/>
  <c r="BU5"/>
  <c r="BU3"/>
  <c r="BU2"/>
  <c r="BU1"/>
  <c r="BE15"/>
  <c r="BC15"/>
  <c r="BA14"/>
  <c r="AX14"/>
  <c r="BA13"/>
  <c r="AX13"/>
  <c r="BA12"/>
  <c r="AX12"/>
  <c r="BA11"/>
  <c r="AX11"/>
  <c r="BA10"/>
  <c r="AX10"/>
  <c r="BA9"/>
  <c r="AX9"/>
  <c r="BA8"/>
  <c r="AX8"/>
  <c r="BA7"/>
  <c r="AX7"/>
  <c r="BA6"/>
  <c r="AX6"/>
  <c r="BA5"/>
  <c r="AX5"/>
  <c r="BA4"/>
  <c r="AX4"/>
  <c r="BA3"/>
  <c r="AX3"/>
  <c r="BA2"/>
  <c r="AX2"/>
  <c r="BA1"/>
  <c r="AX1"/>
  <c r="BF14"/>
  <c r="BF13"/>
  <c r="BF12"/>
  <c r="BF11"/>
  <c r="BF10"/>
  <c r="BF9"/>
  <c r="BF8"/>
  <c r="BF7"/>
  <c r="BF6"/>
  <c r="BF5"/>
  <c r="BF4"/>
  <c r="BF3"/>
  <c r="BF2"/>
  <c r="BF1"/>
  <c r="AP15"/>
  <c r="AN15"/>
  <c r="AL14"/>
  <c r="AI14"/>
  <c r="AL13"/>
  <c r="AI13"/>
  <c r="AL12"/>
  <c r="AI12"/>
  <c r="AL11"/>
  <c r="AI11"/>
  <c r="AL10"/>
  <c r="AI10"/>
  <c r="AL9"/>
  <c r="AI9"/>
  <c r="AL8"/>
  <c r="AI8"/>
  <c r="AL7"/>
  <c r="AI7"/>
  <c r="AL6"/>
  <c r="AI6"/>
  <c r="AL5"/>
  <c r="AI5"/>
  <c r="AL4"/>
  <c r="AI4"/>
  <c r="AL3"/>
  <c r="AI3"/>
  <c r="AL2"/>
  <c r="AI2"/>
  <c r="AL1"/>
  <c r="AI1"/>
  <c r="Z15"/>
  <c r="AB14"/>
  <c r="AB13"/>
  <c r="AB12"/>
  <c r="AB11"/>
  <c r="AB10"/>
  <c r="AB9"/>
  <c r="AB8"/>
  <c r="AB7"/>
  <c r="AB6"/>
  <c r="AB5"/>
  <c r="AB4"/>
  <c r="AB3"/>
  <c r="AB2"/>
  <c r="AB1"/>
  <c r="BS4" l="1"/>
  <c r="F30" i="6" s="1"/>
  <c r="E30"/>
  <c r="BS14" i="4"/>
  <c r="N42" i="6" s="1"/>
  <c r="M42"/>
  <c r="BS15" i="4"/>
  <c r="V42" i="6" s="1"/>
  <c r="U42"/>
  <c r="W42" i="5"/>
  <c r="N3"/>
  <c r="N24"/>
  <c r="N4"/>
  <c r="N25"/>
  <c r="V3"/>
  <c r="V24"/>
  <c r="V4"/>
  <c r="V25"/>
  <c r="N7"/>
  <c r="N28"/>
  <c r="N8"/>
  <c r="N29"/>
  <c r="V7"/>
  <c r="V28"/>
  <c r="V8"/>
  <c r="V29"/>
  <c r="N11"/>
  <c r="N32"/>
  <c r="N12"/>
  <c r="N33"/>
  <c r="V11"/>
  <c r="V32"/>
  <c r="V12"/>
  <c r="V33"/>
  <c r="N15"/>
  <c r="N36"/>
  <c r="N16"/>
  <c r="N37"/>
  <c r="V15"/>
  <c r="V36"/>
  <c r="V16"/>
  <c r="V37"/>
  <c r="N19"/>
  <c r="N40"/>
  <c r="N20"/>
  <c r="N41"/>
  <c r="BD15" i="4"/>
  <c r="U42" i="5"/>
  <c r="F7"/>
  <c r="F28"/>
  <c r="F8"/>
  <c r="F29"/>
  <c r="F11"/>
  <c r="F32"/>
  <c r="F12"/>
  <c r="F33"/>
  <c r="F15"/>
  <c r="F36"/>
  <c r="F16"/>
  <c r="F37"/>
  <c r="F19"/>
  <c r="F40"/>
  <c r="F20"/>
  <c r="F41"/>
  <c r="F3"/>
  <c r="F24"/>
  <c r="F4"/>
  <c r="F25"/>
  <c r="F24" i="3"/>
  <c r="N24"/>
  <c r="V24"/>
  <c r="F28"/>
  <c r="N28"/>
  <c r="V28"/>
  <c r="F32"/>
  <c r="N32"/>
  <c r="V32"/>
  <c r="F36"/>
  <c r="N36"/>
  <c r="V36"/>
  <c r="F40"/>
  <c r="N40"/>
  <c r="W42"/>
  <c r="N4"/>
  <c r="N25"/>
  <c r="V4"/>
  <c r="V25"/>
  <c r="F8"/>
  <c r="F29"/>
  <c r="N8"/>
  <c r="N29"/>
  <c r="V8"/>
  <c r="V29"/>
  <c r="F12"/>
  <c r="F33"/>
  <c r="N12"/>
  <c r="N33"/>
  <c r="V12"/>
  <c r="V33"/>
  <c r="F16"/>
  <c r="F37"/>
  <c r="N16"/>
  <c r="N37"/>
  <c r="V16"/>
  <c r="V37"/>
  <c r="F20"/>
  <c r="F41"/>
  <c r="N20"/>
  <c r="N41"/>
  <c r="AO15" i="4"/>
  <c r="U42" i="3"/>
  <c r="F4"/>
  <c r="F25"/>
  <c r="AQ1" i="4"/>
  <c r="F3" i="3"/>
  <c r="AQ2" i="4"/>
  <c r="N3" i="3"/>
  <c r="AQ3" i="4"/>
  <c r="V3" i="3"/>
  <c r="AQ4" i="4"/>
  <c r="F7" i="3"/>
  <c r="AQ5" i="4"/>
  <c r="N7" i="3"/>
  <c r="AQ6" i="4"/>
  <c r="V7" i="3"/>
  <c r="AQ7" i="4"/>
  <c r="F11" i="3"/>
  <c r="AQ8" i="4"/>
  <c r="N11" i="3"/>
  <c r="AQ9" i="4"/>
  <c r="V11" i="3"/>
  <c r="AQ10" i="4"/>
  <c r="F15" i="3"/>
  <c r="AQ11" i="4"/>
  <c r="N15" i="3"/>
  <c r="AQ12" i="4"/>
  <c r="V15" i="3"/>
  <c r="AQ13" i="4"/>
  <c r="F19" i="3"/>
  <c r="AQ14" i="4"/>
  <c r="N19" i="3"/>
  <c r="AA15" i="4"/>
  <c r="T42" i="2" s="1"/>
  <c r="S42"/>
  <c r="BT1" i="4"/>
  <c r="G26" i="6" s="1"/>
  <c r="BR1" i="4"/>
  <c r="BT2"/>
  <c r="O26" i="6" s="1"/>
  <c r="BR2" i="4"/>
  <c r="BT3"/>
  <c r="W26" i="6" s="1"/>
  <c r="BR3" i="4"/>
  <c r="BT5"/>
  <c r="O30" i="6" s="1"/>
  <c r="BR5" i="4"/>
  <c r="BT6"/>
  <c r="W30" i="6" s="1"/>
  <c r="BR6" i="4"/>
  <c r="BT7"/>
  <c r="G34" i="6" s="1"/>
  <c r="BR7" i="4"/>
  <c r="BT8"/>
  <c r="O34" i="6" s="1"/>
  <c r="BR8" i="4"/>
  <c r="BT9"/>
  <c r="W34" i="6" s="1"/>
  <c r="BR9" i="4"/>
  <c r="BT10"/>
  <c r="G38" i="6" s="1"/>
  <c r="BR10" i="4"/>
  <c r="BT11"/>
  <c r="O38" i="6" s="1"/>
  <c r="BR11" i="4"/>
  <c r="BT12"/>
  <c r="W38" i="6" s="1"/>
  <c r="BR12" i="4"/>
  <c r="BT13"/>
  <c r="G42" i="6" s="1"/>
  <c r="BR13" i="4"/>
  <c r="BE1"/>
  <c r="BC1"/>
  <c r="BE2"/>
  <c r="BC2"/>
  <c r="BE3"/>
  <c r="BC3"/>
  <c r="BE4"/>
  <c r="BC4"/>
  <c r="BE5"/>
  <c r="BC5"/>
  <c r="BE6"/>
  <c r="BC6"/>
  <c r="BE7"/>
  <c r="BC7"/>
  <c r="BE8"/>
  <c r="BC8"/>
  <c r="BE9"/>
  <c r="BC9"/>
  <c r="BE10"/>
  <c r="BC10"/>
  <c r="BE11"/>
  <c r="BC11"/>
  <c r="BE12"/>
  <c r="BC12"/>
  <c r="BE13"/>
  <c r="BC13"/>
  <c r="BE14"/>
  <c r="BC14"/>
  <c r="AP1"/>
  <c r="AN1"/>
  <c r="AP2"/>
  <c r="AN2"/>
  <c r="AP3"/>
  <c r="AN3"/>
  <c r="AP4"/>
  <c r="AN4"/>
  <c r="AP5"/>
  <c r="AN5"/>
  <c r="AP6"/>
  <c r="AN6"/>
  <c r="AP7"/>
  <c r="AN7"/>
  <c r="AP8"/>
  <c r="AN8"/>
  <c r="AP9"/>
  <c r="AN9"/>
  <c r="AP10"/>
  <c r="AN10"/>
  <c r="AP11"/>
  <c r="AN11"/>
  <c r="AP12"/>
  <c r="AN12"/>
  <c r="AP13"/>
  <c r="AN13"/>
  <c r="AP14"/>
  <c r="AN14"/>
  <c r="Z1"/>
  <c r="Z2"/>
  <c r="Z3"/>
  <c r="Z4"/>
  <c r="Z5"/>
  <c r="Z6"/>
  <c r="Z7"/>
  <c r="Z8"/>
  <c r="Z9"/>
  <c r="Z10"/>
  <c r="Z11"/>
  <c r="Z12"/>
  <c r="Z13"/>
  <c r="Z14"/>
  <c r="BS13" l="1"/>
  <c r="F42" i="6" s="1"/>
  <c r="E42"/>
  <c r="BS12" i="4"/>
  <c r="V38" i="6" s="1"/>
  <c r="U38"/>
  <c r="BS11" i="4"/>
  <c r="N38" i="6" s="1"/>
  <c r="M38"/>
  <c r="BS10" i="4"/>
  <c r="F38" i="6" s="1"/>
  <c r="E38"/>
  <c r="BS9" i="4"/>
  <c r="V34" i="6" s="1"/>
  <c r="U34"/>
  <c r="BS8" i="4"/>
  <c r="N34" i="6" s="1"/>
  <c r="M34"/>
  <c r="BS7" i="4"/>
  <c r="F34" i="6" s="1"/>
  <c r="E34"/>
  <c r="BS6" i="4"/>
  <c r="V30" i="6" s="1"/>
  <c r="U30"/>
  <c r="BS5" i="4"/>
  <c r="N30" i="6" s="1"/>
  <c r="M30"/>
  <c r="BS3" i="4"/>
  <c r="V26" i="6" s="1"/>
  <c r="U26"/>
  <c r="BS2" i="4"/>
  <c r="N26" i="6" s="1"/>
  <c r="M26"/>
  <c r="BS1" i="4"/>
  <c r="F26" i="6" s="1"/>
  <c r="E26"/>
  <c r="O42" i="5"/>
  <c r="G42"/>
  <c r="W38"/>
  <c r="O38"/>
  <c r="G38"/>
  <c r="W34"/>
  <c r="O34"/>
  <c r="G34"/>
  <c r="W30"/>
  <c r="O30"/>
  <c r="G30"/>
  <c r="W26"/>
  <c r="O26"/>
  <c r="G26"/>
  <c r="V42"/>
  <c r="BD14" i="4"/>
  <c r="M42" i="5"/>
  <c r="BD12" i="4"/>
  <c r="U38" i="5"/>
  <c r="BD11" i="4"/>
  <c r="M38" i="5"/>
  <c r="BD9" i="4"/>
  <c r="U34" i="5"/>
  <c r="BD8" i="4"/>
  <c r="M34" i="5"/>
  <c r="BD6" i="4"/>
  <c r="U30" i="5"/>
  <c r="BD5" i="4"/>
  <c r="M30" i="5"/>
  <c r="BD3" i="4"/>
  <c r="U26" i="5"/>
  <c r="BD2" i="4"/>
  <c r="M26" i="5"/>
  <c r="BD13" i="4"/>
  <c r="E42" i="5"/>
  <c r="BD10" i="4"/>
  <c r="E38" i="5"/>
  <c r="BD7" i="4"/>
  <c r="E34" i="5"/>
  <c r="BD4" i="4"/>
  <c r="E30" i="5"/>
  <c r="BD1" i="4"/>
  <c r="E26" i="5"/>
  <c r="O42" i="3"/>
  <c r="G42"/>
  <c r="W38"/>
  <c r="O38"/>
  <c r="G38"/>
  <c r="W34"/>
  <c r="O34"/>
  <c r="G34"/>
  <c r="W30"/>
  <c r="O30"/>
  <c r="G30"/>
  <c r="W26"/>
  <c r="O26"/>
  <c r="G26"/>
  <c r="V42"/>
  <c r="AO14" i="4"/>
  <c r="M42" i="3"/>
  <c r="AO13" i="4"/>
  <c r="E42" i="3"/>
  <c r="AO12" i="4"/>
  <c r="U38" i="3"/>
  <c r="AO11" i="4"/>
  <c r="M38" i="3"/>
  <c r="AO10" i="4"/>
  <c r="E38" i="3"/>
  <c r="AO9" i="4"/>
  <c r="U34" i="3"/>
  <c r="AO8" i="4"/>
  <c r="M34" i="3"/>
  <c r="AO7" i="4"/>
  <c r="E34" i="3"/>
  <c r="AO6" i="4"/>
  <c r="U30" i="3"/>
  <c r="AO5" i="4"/>
  <c r="M30" i="3"/>
  <c r="AO4" i="4"/>
  <c r="E30" i="3"/>
  <c r="AO3" i="4"/>
  <c r="U26" i="3"/>
  <c r="AO2" i="4"/>
  <c r="M26" i="3"/>
  <c r="AO1" i="4"/>
  <c r="E26" i="3"/>
  <c r="AA14" i="4"/>
  <c r="M42" i="2" s="1"/>
  <c r="L42"/>
  <c r="AA13" i="4"/>
  <c r="F42" i="2" s="1"/>
  <c r="E42"/>
  <c r="AA12" i="4"/>
  <c r="T38" i="2" s="1"/>
  <c r="S38"/>
  <c r="AA11" i="4"/>
  <c r="M38" i="2" s="1"/>
  <c r="L38"/>
  <c r="AA10" i="4"/>
  <c r="F38" i="2" s="1"/>
  <c r="E38"/>
  <c r="AA9" i="4"/>
  <c r="T34" i="2" s="1"/>
  <c r="S34"/>
  <c r="AA8" i="4"/>
  <c r="M34" i="2" s="1"/>
  <c r="L34"/>
  <c r="AA7" i="4"/>
  <c r="F34" i="2" s="1"/>
  <c r="E34"/>
  <c r="AA6" i="4"/>
  <c r="T30" i="2" s="1"/>
  <c r="S30"/>
  <c r="AA5" i="4"/>
  <c r="M30" i="2" s="1"/>
  <c r="L30"/>
  <c r="AA4" i="4"/>
  <c r="F30" i="2" s="1"/>
  <c r="E30"/>
  <c r="AA3" i="4"/>
  <c r="T26" i="2" s="1"/>
  <c r="S26"/>
  <c r="AA2" i="4"/>
  <c r="M26" i="2" s="1"/>
  <c r="L26"/>
  <c r="AA1" i="4"/>
  <c r="F26" i="2" s="1"/>
  <c r="E26"/>
  <c r="F26" i="5" l="1"/>
  <c r="F30"/>
  <c r="F34"/>
  <c r="F38"/>
  <c r="F42"/>
  <c r="N26"/>
  <c r="V26"/>
  <c r="N30"/>
  <c r="V30"/>
  <c r="N34"/>
  <c r="V34"/>
  <c r="N38"/>
  <c r="V38"/>
  <c r="N42"/>
  <c r="F26" i="3"/>
  <c r="N26"/>
  <c r="V26"/>
  <c r="F30"/>
  <c r="N30"/>
  <c r="V30"/>
  <c r="F34"/>
  <c r="N34"/>
  <c r="V34"/>
  <c r="F38"/>
  <c r="N38"/>
  <c r="V38"/>
  <c r="F42"/>
  <c r="N42"/>
</calcChain>
</file>

<file path=xl/sharedStrings.xml><?xml version="1.0" encoding="utf-8"?>
<sst xmlns="http://schemas.openxmlformats.org/spreadsheetml/2006/main" count="297" uniqueCount="33">
  <si>
    <t>)</t>
    <phoneticPr fontId="1"/>
  </si>
  <si>
    <t>－</t>
    <phoneticPr fontId="1"/>
  </si>
  <si>
    <t>)</t>
    <phoneticPr fontId="1"/>
  </si>
  <si>
    <t>－</t>
    <phoneticPr fontId="1"/>
  </si>
  <si>
    <t>繰り下がりのある二桁の引き算</t>
    <rPh sb="0" eb="1">
      <t>ク</t>
    </rPh>
    <rPh sb="2" eb="3">
      <t>サ</t>
    </rPh>
    <rPh sb="8" eb="9">
      <t>フタ</t>
    </rPh>
    <rPh sb="9" eb="10">
      <t>ケタ</t>
    </rPh>
    <rPh sb="11" eb="12">
      <t>ヒ</t>
    </rPh>
    <rPh sb="13" eb="14">
      <t>ザン</t>
    </rPh>
    <phoneticPr fontId="1"/>
  </si>
  <si>
    <t>繰り下がりのある二桁の引き算 答</t>
    <rPh sb="0" eb="1">
      <t>ク</t>
    </rPh>
    <rPh sb="2" eb="3">
      <t>サ</t>
    </rPh>
    <rPh sb="8" eb="9">
      <t>フタ</t>
    </rPh>
    <rPh sb="9" eb="10">
      <t>ケタ</t>
    </rPh>
    <rPh sb="11" eb="12">
      <t>ヒ</t>
    </rPh>
    <rPh sb="13" eb="14">
      <t>ザン</t>
    </rPh>
    <rPh sb="15" eb="16">
      <t>コタエ</t>
    </rPh>
    <phoneticPr fontId="1"/>
  </si>
  <si>
    <t>百</t>
    <rPh sb="0" eb="1">
      <t>ヒャク</t>
    </rPh>
    <phoneticPr fontId="1"/>
  </si>
  <si>
    <t>一</t>
    <rPh sb="0" eb="1">
      <t>イチ</t>
    </rPh>
    <phoneticPr fontId="1"/>
  </si>
  <si>
    <t>十</t>
    <rPh sb="0" eb="1">
      <t>ジュウ</t>
    </rPh>
    <phoneticPr fontId="1"/>
  </si>
  <si>
    <t>百上</t>
    <rPh sb="0" eb="1">
      <t>ヒャク</t>
    </rPh>
    <rPh sb="1" eb="2">
      <t>ウエ</t>
    </rPh>
    <phoneticPr fontId="1"/>
  </si>
  <si>
    <t>百下</t>
    <rPh sb="0" eb="1">
      <t>ヒャク</t>
    </rPh>
    <rPh sb="1" eb="2">
      <t>シタ</t>
    </rPh>
    <phoneticPr fontId="1"/>
  </si>
  <si>
    <t>十上</t>
    <rPh sb="0" eb="1">
      <t>ジュウ</t>
    </rPh>
    <rPh sb="1" eb="2">
      <t>ウエ</t>
    </rPh>
    <phoneticPr fontId="1"/>
  </si>
  <si>
    <t>十下</t>
    <rPh sb="0" eb="1">
      <t>ジュウ</t>
    </rPh>
    <rPh sb="1" eb="2">
      <t>シタ</t>
    </rPh>
    <phoneticPr fontId="1"/>
  </si>
  <si>
    <t>一上</t>
    <rPh sb="0" eb="1">
      <t>イチ</t>
    </rPh>
    <rPh sb="1" eb="2">
      <t>ウエ</t>
    </rPh>
    <phoneticPr fontId="1"/>
  </si>
  <si>
    <t>一下</t>
    <rPh sb="0" eb="1">
      <t>イチ</t>
    </rPh>
    <rPh sb="1" eb="2">
      <t>シタ</t>
    </rPh>
    <phoneticPr fontId="1"/>
  </si>
  <si>
    <t>－</t>
  </si>
  <si>
    <t>十答</t>
    <rPh sb="0" eb="1">
      <t>ジュウ</t>
    </rPh>
    <rPh sb="1" eb="2">
      <t>コタエ</t>
    </rPh>
    <phoneticPr fontId="1"/>
  </si>
  <si>
    <t>一答</t>
    <rPh sb="0" eb="1">
      <t>イチ</t>
    </rPh>
    <rPh sb="1" eb="2">
      <t>コタエ</t>
    </rPh>
    <phoneticPr fontId="1"/>
  </si>
  <si>
    <t>一下</t>
    <rPh sb="0" eb="2">
      <t>イチシタ</t>
    </rPh>
    <phoneticPr fontId="1"/>
  </si>
  <si>
    <t>百答</t>
    <rPh sb="0" eb="1">
      <t>ヒャク</t>
    </rPh>
    <rPh sb="1" eb="2">
      <t>コタエ</t>
    </rPh>
    <phoneticPr fontId="1"/>
  </si>
  <si>
    <t>一答</t>
    <rPh sb="0" eb="2">
      <t>イチコタエ</t>
    </rPh>
    <phoneticPr fontId="1"/>
  </si>
  <si>
    <t>二桁</t>
    <rPh sb="0" eb="1">
      <t>フタ</t>
    </rPh>
    <rPh sb="1" eb="2">
      <t>ケタ</t>
    </rPh>
    <phoneticPr fontId="1"/>
  </si>
  <si>
    <t>三桁</t>
    <rPh sb="0" eb="2">
      <t>ミケタ</t>
    </rPh>
    <phoneticPr fontId="1"/>
  </si>
  <si>
    <t>二重なし</t>
    <rPh sb="0" eb="2">
      <t>ニジュウ</t>
    </rPh>
    <phoneticPr fontId="1"/>
  </si>
  <si>
    <t>三桁二重</t>
    <rPh sb="0" eb="1">
      <t>3</t>
    </rPh>
    <rPh sb="1" eb="2">
      <t>ケタ</t>
    </rPh>
    <rPh sb="2" eb="4">
      <t>ニジュウ</t>
    </rPh>
    <phoneticPr fontId="1"/>
  </si>
  <si>
    <t>三桁総合</t>
    <rPh sb="0" eb="1">
      <t>サン</t>
    </rPh>
    <rPh sb="1" eb="2">
      <t>ケタ</t>
    </rPh>
    <rPh sb="2" eb="4">
      <t>ソウゴウ</t>
    </rPh>
    <phoneticPr fontId="1"/>
  </si>
  <si>
    <t>繰り下がりのある三桁の引き算</t>
    <rPh sb="0" eb="1">
      <t>ク</t>
    </rPh>
    <rPh sb="2" eb="3">
      <t>サ</t>
    </rPh>
    <rPh sb="8" eb="9">
      <t>3</t>
    </rPh>
    <rPh sb="9" eb="10">
      <t>ケタ</t>
    </rPh>
    <rPh sb="11" eb="12">
      <t>ヒ</t>
    </rPh>
    <rPh sb="13" eb="14">
      <t>ザン</t>
    </rPh>
    <phoneticPr fontId="1"/>
  </si>
  <si>
    <t>繰り下がりのある三桁の引き算　A</t>
    <rPh sb="0" eb="1">
      <t>ク</t>
    </rPh>
    <rPh sb="2" eb="3">
      <t>サ</t>
    </rPh>
    <rPh sb="8" eb="9">
      <t>3</t>
    </rPh>
    <rPh sb="9" eb="10">
      <t>ケタ</t>
    </rPh>
    <rPh sb="11" eb="12">
      <t>ヒ</t>
    </rPh>
    <rPh sb="13" eb="14">
      <t>ザン</t>
    </rPh>
    <phoneticPr fontId="1"/>
  </si>
  <si>
    <t>)</t>
    <phoneticPr fontId="1"/>
  </si>
  <si>
    <t>－</t>
    <phoneticPr fontId="1"/>
  </si>
  <si>
    <t>繰り下がりのある三桁の引き算　B</t>
    <rPh sb="0" eb="1">
      <t>ク</t>
    </rPh>
    <rPh sb="2" eb="3">
      <t>サ</t>
    </rPh>
    <rPh sb="8" eb="9">
      <t>3</t>
    </rPh>
    <rPh sb="9" eb="10">
      <t>ケタ</t>
    </rPh>
    <rPh sb="11" eb="12">
      <t>ヒ</t>
    </rPh>
    <rPh sb="13" eb="14">
      <t>ザン</t>
    </rPh>
    <phoneticPr fontId="1"/>
  </si>
  <si>
    <t>繰り下がりのある三桁の引き算 B</t>
    <rPh sb="0" eb="1">
      <t>ク</t>
    </rPh>
    <rPh sb="2" eb="3">
      <t>サ</t>
    </rPh>
    <rPh sb="8" eb="9">
      <t>3</t>
    </rPh>
    <rPh sb="9" eb="10">
      <t>ケタ</t>
    </rPh>
    <rPh sb="11" eb="12">
      <t>ヒ</t>
    </rPh>
    <rPh sb="13" eb="14">
      <t>ザン</t>
    </rPh>
    <phoneticPr fontId="1"/>
  </si>
  <si>
    <t xml:space="preserve">繰り下がりのある三桁の引き算 </t>
    <rPh sb="0" eb="1">
      <t>ク</t>
    </rPh>
    <rPh sb="2" eb="3">
      <t>サ</t>
    </rPh>
    <rPh sb="8" eb="9">
      <t>3</t>
    </rPh>
    <rPh sb="9" eb="10">
      <t>ケタ</t>
    </rPh>
    <rPh sb="11" eb="12">
      <t>ヒ</t>
    </rPh>
    <rPh sb="13" eb="14">
      <t>ザン</t>
    </rPh>
    <phoneticPr fontId="1"/>
  </si>
</sst>
</file>

<file path=xl/styles.xml><?xml version="1.0" encoding="utf-8"?>
<styleSheet xmlns="http://schemas.openxmlformats.org/spreadsheetml/2006/main">
  <numFmts count="3">
    <numFmt numFmtId="176" formatCode="#;&quot;&quot;;&quot;&quot;;&quot;&quot;"/>
    <numFmt numFmtId="177" formatCode="0_ "/>
    <numFmt numFmtId="178" formatCode="0_);[Red]\(0\)"/>
  </numFmts>
  <fonts count="12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8"/>
      <color theme="1"/>
      <name val="Century Gothic"/>
      <family val="2"/>
    </font>
    <font>
      <sz val="18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4"/>
      <color theme="1"/>
      <name val="AR丸ゴシック体M"/>
      <family val="3"/>
      <charset val="128"/>
    </font>
    <font>
      <sz val="10"/>
      <color theme="1"/>
      <name val="AR丸ゴシック体M"/>
      <family val="3"/>
      <charset val="128"/>
    </font>
    <font>
      <sz val="18"/>
      <color theme="1"/>
      <name val="AR Pペン楷書体L"/>
      <family val="3"/>
      <charset val="128"/>
    </font>
    <font>
      <sz val="12"/>
      <color theme="1"/>
      <name val="ＭＳ 明朝"/>
      <family val="2"/>
      <charset val="128"/>
    </font>
    <font>
      <sz val="12"/>
      <color theme="1"/>
      <name val="Century Gothic"/>
      <family val="2"/>
    </font>
    <font>
      <sz val="8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  <fill>
      <patternFill patternType="solid">
        <fgColor rgb="FFECF2FA"/>
        <bgColor indexed="64"/>
      </patternFill>
    </fill>
    <fill>
      <patternFill patternType="solid">
        <fgColor rgb="FFFEF2E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76" fontId="8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top"/>
    </xf>
    <xf numFmtId="176" fontId="7" fillId="0" borderId="0" xfId="0" applyNumberFormat="1" applyFont="1" applyAlignment="1">
      <alignment horizontal="left" vertical="top"/>
    </xf>
    <xf numFmtId="176" fontId="8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0" fontId="0" fillId="3" borderId="0" xfId="0" applyFill="1">
      <alignment vertical="center"/>
    </xf>
    <xf numFmtId="0" fontId="10" fillId="0" borderId="0" xfId="0" applyFont="1">
      <alignment vertical="center"/>
    </xf>
    <xf numFmtId="0" fontId="0" fillId="4" borderId="0" xfId="0" applyFill="1">
      <alignment vertical="center"/>
    </xf>
    <xf numFmtId="177" fontId="0" fillId="0" borderId="0" xfId="0" applyNumberFormat="1">
      <alignment vertical="center"/>
    </xf>
    <xf numFmtId="178" fontId="9" fillId="0" borderId="0" xfId="0" applyNumberFormat="1" applyFont="1" applyAlignment="1">
      <alignment horizontal="center" vertical="center"/>
    </xf>
    <xf numFmtId="178" fontId="9" fillId="0" borderId="0" xfId="0" applyNumberFormat="1" applyFont="1" applyAlignment="1">
      <alignment horizontal="left" vertical="center"/>
    </xf>
    <xf numFmtId="178" fontId="9" fillId="0" borderId="1" xfId="0" applyNumberFormat="1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left" vertical="center"/>
    </xf>
    <xf numFmtId="178" fontId="8" fillId="0" borderId="0" xfId="0" applyNumberFormat="1" applyFont="1" applyAlignment="1">
      <alignment horizontal="center" vertical="center"/>
    </xf>
    <xf numFmtId="178" fontId="8" fillId="0" borderId="0" xfId="0" applyNumberFormat="1" applyFont="1">
      <alignment vertical="center"/>
    </xf>
    <xf numFmtId="0" fontId="7" fillId="0" borderId="0" xfId="0" applyNumberFormat="1" applyFont="1" applyAlignment="1">
      <alignment horizontal="center" vertical="top"/>
    </xf>
    <xf numFmtId="0" fontId="7" fillId="0" borderId="0" xfId="0" applyNumberFormat="1" applyFont="1" applyAlignment="1">
      <alignment horizontal="left" vertical="top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EF2E8"/>
      <color rgb="FFECF2FA"/>
      <color rgb="FFFFFFCD"/>
      <color rgb="FFFFFFE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BU55"/>
  <sheetViews>
    <sheetView tabSelected="1" workbookViewId="0">
      <selection activeCell="AY39" sqref="AY39"/>
    </sheetView>
  </sheetViews>
  <sheetFormatPr defaultRowHeight="12"/>
  <cols>
    <col min="1" max="17" width="4.7109375" customWidth="1"/>
    <col min="19" max="43" width="4" customWidth="1"/>
    <col min="45" max="58" width="3.7109375" customWidth="1"/>
    <col min="60" max="73" width="4.5703125" customWidth="1"/>
  </cols>
  <sheetData>
    <row r="1" spans="1:73">
      <c r="A1">
        <v>1</v>
      </c>
      <c r="B1">
        <v>0</v>
      </c>
      <c r="C1">
        <v>0</v>
      </c>
      <c r="E1">
        <v>1</v>
      </c>
      <c r="F1">
        <v>0</v>
      </c>
      <c r="G1">
        <v>1</v>
      </c>
      <c r="I1" s="24">
        <f ca="1">RAND()</f>
        <v>0.72669741086300021</v>
      </c>
      <c r="J1" s="24">
        <f ca="1">RANK(I1,I$1:I$55)</f>
        <v>15</v>
      </c>
      <c r="K1" s="24">
        <f ca="1">RAND()</f>
        <v>0.61865693189875626</v>
      </c>
      <c r="L1" s="24">
        <f ca="1">RANK(K1,K$1:K$10)</f>
        <v>6</v>
      </c>
      <c r="N1">
        <f ca="1">RAND()</f>
        <v>0.98108669578606289</v>
      </c>
      <c r="O1">
        <f ca="1">RANK(N1,N$1:N$45)</f>
        <v>1</v>
      </c>
      <c r="S1">
        <v>1</v>
      </c>
      <c r="T1">
        <f ca="1">MATCH(S1,$Q$10:$Q$45,0)+9</f>
        <v>43</v>
      </c>
      <c r="U1">
        <f ca="1">MATCH(S1,O$1:O$45,0)</f>
        <v>1</v>
      </c>
      <c r="V1">
        <f ca="1">VLOOKUP(T1,$E$1:$G$45,3)</f>
        <v>8</v>
      </c>
      <c r="W1">
        <f ca="1">VLOOKUP(U1,$E$1:$G$45,2)</f>
        <v>0</v>
      </c>
      <c r="X1">
        <f ca="1">VLOOKUP(T1,$E$1:$G$45,2)</f>
        <v>7</v>
      </c>
      <c r="Y1">
        <f ca="1">VLOOKUP(U1,$E$1:$G$45,3)</f>
        <v>1</v>
      </c>
      <c r="Z1" s="2">
        <f ca="1">INT(AB1/10)</f>
        <v>0</v>
      </c>
      <c r="AA1">
        <f t="shared" ref="AA1:AA15" ca="1" si="0">AB1-Z1*10</f>
        <v>9</v>
      </c>
      <c r="AB1">
        <f ca="1">+V1*10+W1-(X1*10+Y1)</f>
        <v>9</v>
      </c>
      <c r="AD1">
        <v>1</v>
      </c>
      <c r="AE1">
        <f ca="1">MATCH(AD1,$Q$10:$Q$45,0)+9</f>
        <v>43</v>
      </c>
      <c r="AF1">
        <f ca="1">MATCH(AD1,$L$11:$L$55,0)+10</f>
        <v>11</v>
      </c>
      <c r="AG1">
        <f ca="1">MATCH(AD1,O$1:O$45,0)</f>
        <v>1</v>
      </c>
      <c r="AH1" s="26">
        <f ca="1">VLOOKUP(AE1,$E$1:$G$45,3)</f>
        <v>8</v>
      </c>
      <c r="AI1" s="26">
        <f ca="1">VLOOKUP(AF1,$A$1:$C$55,2)</f>
        <v>1</v>
      </c>
      <c r="AJ1" s="26">
        <f ca="1">VLOOKUP(AG1,$E$1:$G$45,2)</f>
        <v>0</v>
      </c>
      <c r="AK1">
        <f ca="1">VLOOKUP(AE1,$E$1:$G$45,2)</f>
        <v>7</v>
      </c>
      <c r="AL1">
        <f ca="1">VLOOKUP(AF1,$A$1:$C$55,3)</f>
        <v>1</v>
      </c>
      <c r="AM1">
        <f ca="1">VLOOKUP(AG1,$E$1:$G$45,3)</f>
        <v>1</v>
      </c>
      <c r="AN1" s="2">
        <f ca="1">INT(AQ1/100)</f>
        <v>0</v>
      </c>
      <c r="AO1" s="27">
        <f ca="1">INT((AQ1-AN1*100)/10)</f>
        <v>9</v>
      </c>
      <c r="AP1" s="27">
        <f ca="1">MOD(AQ1,10)</f>
        <v>9</v>
      </c>
      <c r="AQ1">
        <f ca="1">+AH1*100+AI1*10+AJ1-AK1*100-AL1*10-AM1</f>
        <v>99</v>
      </c>
      <c r="AS1">
        <v>1</v>
      </c>
      <c r="AT1">
        <f ca="1">MATCH(AS1,$Q$10:$Q$45,0)+9</f>
        <v>43</v>
      </c>
      <c r="AU1">
        <f ca="1">MATCH(MOD(AS1,10)+1,$L$1:$L$10,0)</f>
        <v>8</v>
      </c>
      <c r="AV1">
        <f ca="1">MATCH(AS1,O$1:O$45,0)</f>
        <v>1</v>
      </c>
      <c r="AW1" s="26">
        <f ca="1">VLOOKUP(AT1,$E$1:$G$45,3)</f>
        <v>8</v>
      </c>
      <c r="AX1" s="26">
        <f ca="1">VLOOKUP(AU1,$A$1:$C$55,2)</f>
        <v>0</v>
      </c>
      <c r="AY1" s="26">
        <f ca="1">VLOOKUP(AV1,$E$1:$G$45,2)</f>
        <v>0</v>
      </c>
      <c r="AZ1">
        <f ca="1">VLOOKUP(AT1,$E$1:$G$45,2)</f>
        <v>7</v>
      </c>
      <c r="BA1">
        <f ca="1">VLOOKUP(AU1,$A$1:$C$55,3)</f>
        <v>7</v>
      </c>
      <c r="BB1">
        <f ca="1">VLOOKUP(AV1,$E$1:$G$45,3)</f>
        <v>1</v>
      </c>
      <c r="BC1" s="2">
        <f ca="1">INT(BF1/100)</f>
        <v>0</v>
      </c>
      <c r="BD1" s="27">
        <f ca="1">INT((BF1-BC1*100)/10)</f>
        <v>2</v>
      </c>
      <c r="BE1" s="27">
        <f ca="1">MOD(BF1,10)</f>
        <v>9</v>
      </c>
      <c r="BF1">
        <f ca="1">+AW1*100+AX1*10+AY1-AZ1*100-BA1*10-BB1</f>
        <v>29</v>
      </c>
      <c r="BH1">
        <v>1</v>
      </c>
      <c r="BI1">
        <f ca="1">MATCH(BH1,$Q$10:$Q$45,0)+9</f>
        <v>43</v>
      </c>
      <c r="BJ1">
        <f ca="1">MATCH(BH1,$J$1:$J$55,0)</f>
        <v>10</v>
      </c>
      <c r="BK1">
        <f ca="1">MATCH(BH1,O$1:O$45,0)</f>
        <v>1</v>
      </c>
      <c r="BL1" s="26">
        <f ca="1">VLOOKUP(BI1,$E$1:$G$45,3)</f>
        <v>8</v>
      </c>
      <c r="BM1" s="26">
        <f ca="1">VLOOKUP(BJ1,$A$1:$C$55,2)</f>
        <v>0</v>
      </c>
      <c r="BN1" s="26">
        <f ca="1">VLOOKUP(BK1,$E$1:$G$45,2)</f>
        <v>0</v>
      </c>
      <c r="BO1">
        <f ca="1">VLOOKUP(BI1,$E$1:$G$45,2)</f>
        <v>7</v>
      </c>
      <c r="BP1">
        <f ca="1">VLOOKUP(BJ1,$A$1:$C$55,3)</f>
        <v>9</v>
      </c>
      <c r="BQ1">
        <f ca="1">VLOOKUP(BK1,$E$1:$G$45,3)</f>
        <v>1</v>
      </c>
      <c r="BR1" s="2">
        <f ca="1">INT(BU1/100)</f>
        <v>0</v>
      </c>
      <c r="BS1" s="27">
        <f ca="1">INT((BU1-BR1*100)/10)</f>
        <v>0</v>
      </c>
      <c r="BT1" s="27">
        <f ca="1">MOD(BU1,10)</f>
        <v>9</v>
      </c>
      <c r="BU1">
        <f ca="1">+BL1*100+BM1*10+BN1-BO1*100-BP1*10-BQ1</f>
        <v>9</v>
      </c>
    </row>
    <row r="2" spans="1:73">
      <c r="A2">
        <v>2</v>
      </c>
      <c r="B2">
        <v>0</v>
      </c>
      <c r="C2">
        <v>1</v>
      </c>
      <c r="E2">
        <v>2</v>
      </c>
      <c r="F2">
        <v>0</v>
      </c>
      <c r="G2">
        <v>2</v>
      </c>
      <c r="I2" s="24">
        <f t="shared" ref="I2:K55" ca="1" si="1">RAND()</f>
        <v>0.81252747483840881</v>
      </c>
      <c r="J2" s="24">
        <f t="shared" ref="J2:J55" ca="1" si="2">RANK(I2,I$1:I$55)</f>
        <v>11</v>
      </c>
      <c r="K2" s="24">
        <f t="shared" ca="1" si="1"/>
        <v>0.87013855407187712</v>
      </c>
      <c r="L2" s="24">
        <f t="shared" ref="L2:L10" ca="1" si="3">RANK(K2,K$1:K$10)</f>
        <v>3</v>
      </c>
      <c r="N2">
        <f t="shared" ref="N2:N45" ca="1" si="4">RAND()</f>
        <v>0.28936005042985879</v>
      </c>
      <c r="O2">
        <f t="shared" ref="O2:O45" ca="1" si="5">RANK(N2,N$1:N$45)</f>
        <v>31</v>
      </c>
      <c r="S2">
        <v>2</v>
      </c>
      <c r="T2">
        <f t="shared" ref="T2:T15" ca="1" si="6">MATCH(S2,$Q$10:$Q$45,0)+9</f>
        <v>32</v>
      </c>
      <c r="U2">
        <f t="shared" ref="U2:U15" ca="1" si="7">MATCH(S2,O$1:O$45,0)</f>
        <v>43</v>
      </c>
      <c r="V2">
        <f t="shared" ref="V2:V15" ca="1" si="8">VLOOKUP(T2,$E$1:$G$45,3)</f>
        <v>6</v>
      </c>
      <c r="W2">
        <f t="shared" ref="W2:W15" ca="1" si="9">VLOOKUP(U2,$E$1:$G$45,2)</f>
        <v>7</v>
      </c>
      <c r="X2">
        <f t="shared" ref="X2:X15" ca="1" si="10">VLOOKUP(T2,$E$1:$G$45,2)</f>
        <v>4</v>
      </c>
      <c r="Y2">
        <f t="shared" ref="Y2:Y15" ca="1" si="11">VLOOKUP(U2,$E$1:$G$45,3)</f>
        <v>8</v>
      </c>
      <c r="Z2" s="2">
        <f t="shared" ref="Z2:Z15" ca="1" si="12">INT(AB2/10)</f>
        <v>1</v>
      </c>
      <c r="AA2">
        <f t="shared" ca="1" si="0"/>
        <v>9</v>
      </c>
      <c r="AB2">
        <f t="shared" ref="AB2:AB15" ca="1" si="13">+V2*10+W2-(X2*10+Y2)</f>
        <v>19</v>
      </c>
      <c r="AD2">
        <v>2</v>
      </c>
      <c r="AE2">
        <f t="shared" ref="AE2:AE15" ca="1" si="14">MATCH(AD2,$Q$10:$Q$45,0)+9</f>
        <v>32</v>
      </c>
      <c r="AF2">
        <f t="shared" ref="AF2:AF15" ca="1" si="15">MATCH(AD2,$L$11:$L$55,0)+10</f>
        <v>27</v>
      </c>
      <c r="AG2">
        <f t="shared" ref="AG2:AG15" ca="1" si="16">MATCH(AD2,O$1:O$45,0)</f>
        <v>43</v>
      </c>
      <c r="AH2" s="26">
        <f t="shared" ref="AH2:AH15" ca="1" si="17">VLOOKUP(AE2,$E$1:$G$45,3)</f>
        <v>6</v>
      </c>
      <c r="AI2" s="26">
        <f t="shared" ref="AI2:AI15" ca="1" si="18">VLOOKUP(AF2,$A$1:$C$55,2)</f>
        <v>2</v>
      </c>
      <c r="AJ2" s="26">
        <f t="shared" ref="AJ2:AJ15" ca="1" si="19">VLOOKUP(AG2,$E$1:$G$45,2)</f>
        <v>7</v>
      </c>
      <c r="AK2">
        <f t="shared" ref="AK2:AK15" ca="1" si="20">VLOOKUP(AE2,$E$1:$G$45,2)</f>
        <v>4</v>
      </c>
      <c r="AL2">
        <f t="shared" ref="AL2:AL15" ca="1" si="21">VLOOKUP(AF2,$A$1:$C$55,3)</f>
        <v>9</v>
      </c>
      <c r="AM2">
        <f t="shared" ref="AM2:AM15" ca="1" si="22">VLOOKUP(AG2,$E$1:$G$45,3)</f>
        <v>8</v>
      </c>
      <c r="AN2" s="2">
        <f t="shared" ref="AN2:AN15" ca="1" si="23">INT(AQ2/100)</f>
        <v>1</v>
      </c>
      <c r="AO2" s="27">
        <f t="shared" ref="AO2:AO15" ca="1" si="24">INT((AQ2-AN2*100)/10)</f>
        <v>2</v>
      </c>
      <c r="AP2" s="27">
        <f t="shared" ref="AP2:AP15" ca="1" si="25">MOD(AQ2,10)</f>
        <v>9</v>
      </c>
      <c r="AQ2">
        <f t="shared" ref="AQ2:AQ15" ca="1" si="26">+AH2*100+AI2*10+AJ2-AK2*100-AL2*10-AM2</f>
        <v>129</v>
      </c>
      <c r="AS2">
        <v>2</v>
      </c>
      <c r="AT2">
        <f t="shared" ref="AT2:AT15" ca="1" si="27">MATCH(AS2,$Q$10:$Q$45,0)+9</f>
        <v>32</v>
      </c>
      <c r="AU2">
        <f t="shared" ref="AU2:AU15" ca="1" si="28">MATCH(MOD(AS2,10)+1,$L$1:$L$10,0)</f>
        <v>2</v>
      </c>
      <c r="AV2">
        <f t="shared" ref="AV2:AV14" ca="1" si="29">MATCH(AS2,O$1:O$45,0)</f>
        <v>43</v>
      </c>
      <c r="AW2" s="26">
        <f t="shared" ref="AW2:AW15" ca="1" si="30">VLOOKUP(AT2,$E$1:$G$45,3)</f>
        <v>6</v>
      </c>
      <c r="AX2" s="26">
        <f t="shared" ref="AX2:AX15" ca="1" si="31">VLOOKUP(AU2,$A$1:$C$55,2)</f>
        <v>0</v>
      </c>
      <c r="AY2" s="26">
        <f t="shared" ref="AY2:AY15" ca="1" si="32">VLOOKUP(AV2,$E$1:$G$45,2)</f>
        <v>7</v>
      </c>
      <c r="AZ2">
        <f t="shared" ref="AZ2:AZ15" ca="1" si="33">VLOOKUP(AT2,$E$1:$G$45,2)</f>
        <v>4</v>
      </c>
      <c r="BA2">
        <f t="shared" ref="BA2:BA15" ca="1" si="34">VLOOKUP(AU2,$A$1:$C$55,3)</f>
        <v>1</v>
      </c>
      <c r="BB2">
        <f t="shared" ref="BB2:BB15" ca="1" si="35">VLOOKUP(AV2,$E$1:$G$45,3)</f>
        <v>8</v>
      </c>
      <c r="BC2" s="2">
        <f t="shared" ref="BC2:BC15" ca="1" si="36">INT(BF2/100)</f>
        <v>1</v>
      </c>
      <c r="BD2" s="27">
        <f t="shared" ref="BD2:BD15" ca="1" si="37">INT((BF2-BC2*100)/10)</f>
        <v>8</v>
      </c>
      <c r="BE2" s="27">
        <f t="shared" ref="BE2:BE15" ca="1" si="38">MOD(BF2,10)</f>
        <v>9</v>
      </c>
      <c r="BF2">
        <f t="shared" ref="BF2:BF15" ca="1" si="39">+AW2*100+AX2*10+AY2-AZ2*100-BA2*10-BB2</f>
        <v>189</v>
      </c>
      <c r="BH2">
        <v>2</v>
      </c>
      <c r="BI2">
        <f t="shared" ref="BI2:BI15" ca="1" si="40">MATCH(BH2,$Q$10:$Q$45,0)+9</f>
        <v>32</v>
      </c>
      <c r="BJ2">
        <f t="shared" ref="BJ2:BJ15" ca="1" si="41">MATCH(BH2,$J$1:$J$55,0)</f>
        <v>37</v>
      </c>
      <c r="BK2">
        <f t="shared" ref="BK2:BK15" ca="1" si="42">MATCH(BH2,O$1:O$45,0)</f>
        <v>43</v>
      </c>
      <c r="BL2" s="26">
        <f t="shared" ref="BL2:BL15" ca="1" si="43">VLOOKUP(BI2,$E$1:$G$45,3)</f>
        <v>6</v>
      </c>
      <c r="BM2" s="26">
        <f t="shared" ref="BM2:BM15" ca="1" si="44">VLOOKUP(BJ2,$A$1:$C$55,2)</f>
        <v>4</v>
      </c>
      <c r="BN2" s="26">
        <f t="shared" ref="BN2:BN15" ca="1" si="45">VLOOKUP(BK2,$E$1:$G$45,2)</f>
        <v>7</v>
      </c>
      <c r="BO2">
        <f t="shared" ref="BO2:BO15" ca="1" si="46">VLOOKUP(BI2,$E$1:$G$45,2)</f>
        <v>4</v>
      </c>
      <c r="BP2">
        <f t="shared" ref="BP2:BP15" ca="1" si="47">VLOOKUP(BJ2,$A$1:$C$55,3)</f>
        <v>6</v>
      </c>
      <c r="BQ2">
        <f t="shared" ref="BQ2:BQ15" ca="1" si="48">VLOOKUP(BK2,$E$1:$G$45,3)</f>
        <v>8</v>
      </c>
      <c r="BR2" s="2">
        <f t="shared" ref="BR2:BR15" ca="1" si="49">INT(BU2/100)</f>
        <v>1</v>
      </c>
      <c r="BS2" s="27">
        <f t="shared" ref="BS2:BS15" ca="1" si="50">INT((BU2-BR2*100)/10)</f>
        <v>7</v>
      </c>
      <c r="BT2" s="27">
        <f t="shared" ref="BT2:BT15" ca="1" si="51">MOD(BU2,10)</f>
        <v>9</v>
      </c>
      <c r="BU2">
        <f t="shared" ref="BU2:BU15" ca="1" si="52">+BL2*100+BM2*10+BN2-BO2*100-BP2*10-BQ2</f>
        <v>179</v>
      </c>
    </row>
    <row r="3" spans="1:73">
      <c r="A3">
        <v>3</v>
      </c>
      <c r="B3">
        <v>0</v>
      </c>
      <c r="C3">
        <v>2</v>
      </c>
      <c r="E3">
        <v>3</v>
      </c>
      <c r="F3">
        <v>0</v>
      </c>
      <c r="G3">
        <v>3</v>
      </c>
      <c r="I3" s="24">
        <f t="shared" ca="1" si="1"/>
        <v>0.50752483724944319</v>
      </c>
      <c r="J3" s="24">
        <f t="shared" ca="1" si="2"/>
        <v>29</v>
      </c>
      <c r="K3" s="24">
        <f t="shared" ca="1" si="1"/>
        <v>0.55073088590800889</v>
      </c>
      <c r="L3" s="24">
        <f t="shared" ca="1" si="3"/>
        <v>7</v>
      </c>
      <c r="N3">
        <f t="shared" ca="1" si="4"/>
        <v>0.10753391003418256</v>
      </c>
      <c r="O3">
        <f t="shared" ca="1" si="5"/>
        <v>42</v>
      </c>
      <c r="S3">
        <v>3</v>
      </c>
      <c r="T3">
        <f t="shared" ca="1" si="6"/>
        <v>34</v>
      </c>
      <c r="U3">
        <f t="shared" ca="1" si="7"/>
        <v>24</v>
      </c>
      <c r="V3">
        <f t="shared" ca="1" si="8"/>
        <v>8</v>
      </c>
      <c r="W3">
        <f t="shared" ca="1" si="9"/>
        <v>2</v>
      </c>
      <c r="X3">
        <f t="shared" ca="1" si="10"/>
        <v>4</v>
      </c>
      <c r="Y3">
        <f t="shared" ca="1" si="11"/>
        <v>9</v>
      </c>
      <c r="Z3" s="2">
        <f t="shared" ca="1" si="12"/>
        <v>3</v>
      </c>
      <c r="AA3">
        <f t="shared" ca="1" si="0"/>
        <v>3</v>
      </c>
      <c r="AB3">
        <f t="shared" ca="1" si="13"/>
        <v>33</v>
      </c>
      <c r="AD3">
        <v>3</v>
      </c>
      <c r="AE3">
        <f t="shared" ca="1" si="14"/>
        <v>34</v>
      </c>
      <c r="AF3">
        <f t="shared" ca="1" si="15"/>
        <v>21</v>
      </c>
      <c r="AG3">
        <f t="shared" ca="1" si="16"/>
        <v>24</v>
      </c>
      <c r="AH3" s="26">
        <f t="shared" ca="1" si="17"/>
        <v>8</v>
      </c>
      <c r="AI3" s="26">
        <f t="shared" ca="1" si="18"/>
        <v>2</v>
      </c>
      <c r="AJ3" s="26">
        <f t="shared" ca="1" si="19"/>
        <v>2</v>
      </c>
      <c r="AK3">
        <f t="shared" ca="1" si="20"/>
        <v>4</v>
      </c>
      <c r="AL3">
        <f t="shared" ca="1" si="21"/>
        <v>3</v>
      </c>
      <c r="AM3">
        <f t="shared" ca="1" si="22"/>
        <v>9</v>
      </c>
      <c r="AN3" s="2">
        <f t="shared" ca="1" si="23"/>
        <v>3</v>
      </c>
      <c r="AO3" s="27">
        <f t="shared" ca="1" si="24"/>
        <v>8</v>
      </c>
      <c r="AP3" s="27">
        <f t="shared" ca="1" si="25"/>
        <v>3</v>
      </c>
      <c r="AQ3">
        <f t="shared" ca="1" si="26"/>
        <v>383</v>
      </c>
      <c r="AS3">
        <v>3</v>
      </c>
      <c r="AT3">
        <f t="shared" ca="1" si="27"/>
        <v>34</v>
      </c>
      <c r="AU3">
        <f t="shared" ca="1" si="28"/>
        <v>10</v>
      </c>
      <c r="AV3">
        <f t="shared" ca="1" si="29"/>
        <v>24</v>
      </c>
      <c r="AW3" s="26">
        <f t="shared" ca="1" si="30"/>
        <v>8</v>
      </c>
      <c r="AX3" s="26">
        <f t="shared" ca="1" si="31"/>
        <v>0</v>
      </c>
      <c r="AY3" s="26">
        <f t="shared" ca="1" si="32"/>
        <v>2</v>
      </c>
      <c r="AZ3">
        <f t="shared" ca="1" si="33"/>
        <v>4</v>
      </c>
      <c r="BA3">
        <f t="shared" ca="1" si="34"/>
        <v>9</v>
      </c>
      <c r="BB3">
        <f t="shared" ca="1" si="35"/>
        <v>9</v>
      </c>
      <c r="BC3" s="2">
        <f t="shared" ca="1" si="36"/>
        <v>3</v>
      </c>
      <c r="BD3" s="27">
        <f t="shared" ca="1" si="37"/>
        <v>0</v>
      </c>
      <c r="BE3" s="27">
        <f t="shared" ca="1" si="38"/>
        <v>3</v>
      </c>
      <c r="BF3">
        <f t="shared" ca="1" si="39"/>
        <v>303</v>
      </c>
      <c r="BH3">
        <v>3</v>
      </c>
      <c r="BI3">
        <f t="shared" ca="1" si="40"/>
        <v>34</v>
      </c>
      <c r="BJ3">
        <f t="shared" ca="1" si="41"/>
        <v>41</v>
      </c>
      <c r="BK3">
        <f t="shared" ca="1" si="42"/>
        <v>24</v>
      </c>
      <c r="BL3" s="26">
        <f t="shared" ca="1" si="43"/>
        <v>8</v>
      </c>
      <c r="BM3" s="26">
        <f t="shared" ca="1" si="44"/>
        <v>5</v>
      </c>
      <c r="BN3" s="26">
        <f t="shared" ca="1" si="45"/>
        <v>2</v>
      </c>
      <c r="BO3">
        <f t="shared" ca="1" si="46"/>
        <v>4</v>
      </c>
      <c r="BP3">
        <f t="shared" ca="1" si="47"/>
        <v>5</v>
      </c>
      <c r="BQ3">
        <f t="shared" ca="1" si="48"/>
        <v>9</v>
      </c>
      <c r="BR3" s="2">
        <f t="shared" ca="1" si="49"/>
        <v>3</v>
      </c>
      <c r="BS3" s="27">
        <f t="shared" ca="1" si="50"/>
        <v>9</v>
      </c>
      <c r="BT3" s="27">
        <f t="shared" ca="1" si="51"/>
        <v>3</v>
      </c>
      <c r="BU3">
        <f t="shared" ca="1" si="52"/>
        <v>393</v>
      </c>
    </row>
    <row r="4" spans="1:73">
      <c r="A4">
        <v>4</v>
      </c>
      <c r="B4">
        <v>0</v>
      </c>
      <c r="C4">
        <v>3</v>
      </c>
      <c r="E4">
        <v>4</v>
      </c>
      <c r="F4">
        <v>0</v>
      </c>
      <c r="G4">
        <v>4</v>
      </c>
      <c r="I4" s="24">
        <f t="shared" ca="1" si="1"/>
        <v>0.81313244828729148</v>
      </c>
      <c r="J4" s="24">
        <f t="shared" ca="1" si="2"/>
        <v>10</v>
      </c>
      <c r="K4" s="24">
        <f t="shared" ca="1" si="1"/>
        <v>0.97742484218509773</v>
      </c>
      <c r="L4" s="24">
        <f t="shared" ca="1" si="3"/>
        <v>1</v>
      </c>
      <c r="N4">
        <f t="shared" ca="1" si="4"/>
        <v>0.36332949550468108</v>
      </c>
      <c r="O4">
        <f t="shared" ca="1" si="5"/>
        <v>26</v>
      </c>
      <c r="S4">
        <v>4</v>
      </c>
      <c r="T4">
        <f t="shared" ca="1" si="6"/>
        <v>12</v>
      </c>
      <c r="U4">
        <f t="shared" ca="1" si="7"/>
        <v>38</v>
      </c>
      <c r="V4">
        <f t="shared" ca="1" si="8"/>
        <v>4</v>
      </c>
      <c r="W4">
        <f t="shared" ca="1" si="9"/>
        <v>5</v>
      </c>
      <c r="X4">
        <f t="shared" ca="1" si="10"/>
        <v>1</v>
      </c>
      <c r="Y4">
        <f t="shared" ca="1" si="11"/>
        <v>8</v>
      </c>
      <c r="Z4" s="2">
        <f t="shared" ca="1" si="12"/>
        <v>2</v>
      </c>
      <c r="AA4">
        <f t="shared" ca="1" si="0"/>
        <v>7</v>
      </c>
      <c r="AB4">
        <f t="shared" ca="1" si="13"/>
        <v>27</v>
      </c>
      <c r="AD4">
        <v>4</v>
      </c>
      <c r="AE4">
        <f t="shared" ca="1" si="14"/>
        <v>12</v>
      </c>
      <c r="AF4">
        <f t="shared" ca="1" si="15"/>
        <v>37</v>
      </c>
      <c r="AG4">
        <f t="shared" ca="1" si="16"/>
        <v>38</v>
      </c>
      <c r="AH4" s="26">
        <f t="shared" ca="1" si="17"/>
        <v>4</v>
      </c>
      <c r="AI4" s="26">
        <f t="shared" ca="1" si="18"/>
        <v>4</v>
      </c>
      <c r="AJ4" s="26">
        <f t="shared" ca="1" si="19"/>
        <v>5</v>
      </c>
      <c r="AK4">
        <f t="shared" ca="1" si="20"/>
        <v>1</v>
      </c>
      <c r="AL4">
        <f t="shared" ca="1" si="21"/>
        <v>6</v>
      </c>
      <c r="AM4">
        <f t="shared" ca="1" si="22"/>
        <v>8</v>
      </c>
      <c r="AN4" s="2">
        <f t="shared" ca="1" si="23"/>
        <v>2</v>
      </c>
      <c r="AO4" s="27">
        <f t="shared" ca="1" si="24"/>
        <v>7</v>
      </c>
      <c r="AP4" s="27">
        <f t="shared" ca="1" si="25"/>
        <v>7</v>
      </c>
      <c r="AQ4">
        <f t="shared" ca="1" si="26"/>
        <v>277</v>
      </c>
      <c r="AS4">
        <v>4</v>
      </c>
      <c r="AT4">
        <f t="shared" ca="1" si="27"/>
        <v>12</v>
      </c>
      <c r="AU4">
        <f t="shared" ca="1" si="28"/>
        <v>9</v>
      </c>
      <c r="AV4">
        <f t="shared" ca="1" si="29"/>
        <v>38</v>
      </c>
      <c r="AW4" s="26">
        <f t="shared" ca="1" si="30"/>
        <v>4</v>
      </c>
      <c r="AX4" s="26">
        <f t="shared" ca="1" si="31"/>
        <v>0</v>
      </c>
      <c r="AY4" s="26">
        <f t="shared" ca="1" si="32"/>
        <v>5</v>
      </c>
      <c r="AZ4">
        <f t="shared" ca="1" si="33"/>
        <v>1</v>
      </c>
      <c r="BA4">
        <f t="shared" ca="1" si="34"/>
        <v>8</v>
      </c>
      <c r="BB4">
        <f t="shared" ca="1" si="35"/>
        <v>8</v>
      </c>
      <c r="BC4" s="2">
        <f t="shared" ca="1" si="36"/>
        <v>2</v>
      </c>
      <c r="BD4" s="27">
        <f t="shared" ca="1" si="37"/>
        <v>1</v>
      </c>
      <c r="BE4" s="27">
        <f t="shared" ca="1" si="38"/>
        <v>7</v>
      </c>
      <c r="BF4">
        <f t="shared" ca="1" si="39"/>
        <v>217</v>
      </c>
      <c r="BH4">
        <v>4</v>
      </c>
      <c r="BI4">
        <f t="shared" ca="1" si="40"/>
        <v>12</v>
      </c>
      <c r="BJ4">
        <f t="shared" ca="1" si="41"/>
        <v>46</v>
      </c>
      <c r="BK4">
        <f t="shared" ca="1" si="42"/>
        <v>38</v>
      </c>
      <c r="BL4" s="26">
        <f t="shared" ca="1" si="43"/>
        <v>4</v>
      </c>
      <c r="BM4" s="26">
        <f t="shared" ca="1" si="44"/>
        <v>6</v>
      </c>
      <c r="BN4" s="26">
        <f t="shared" ca="1" si="45"/>
        <v>5</v>
      </c>
      <c r="BO4">
        <f t="shared" ca="1" si="46"/>
        <v>1</v>
      </c>
      <c r="BP4">
        <f t="shared" ca="1" si="47"/>
        <v>6</v>
      </c>
      <c r="BQ4">
        <f t="shared" ca="1" si="48"/>
        <v>8</v>
      </c>
      <c r="BR4" s="2">
        <f t="shared" ca="1" si="49"/>
        <v>2</v>
      </c>
      <c r="BS4" s="27">
        <f t="shared" ca="1" si="50"/>
        <v>9</v>
      </c>
      <c r="BT4" s="27">
        <f t="shared" ca="1" si="51"/>
        <v>7</v>
      </c>
      <c r="BU4">
        <f t="shared" ca="1" si="52"/>
        <v>297</v>
      </c>
    </row>
    <row r="5" spans="1:73">
      <c r="A5">
        <v>5</v>
      </c>
      <c r="B5">
        <v>0</v>
      </c>
      <c r="C5">
        <v>4</v>
      </c>
      <c r="E5">
        <v>5</v>
      </c>
      <c r="F5">
        <v>0</v>
      </c>
      <c r="G5">
        <v>5</v>
      </c>
      <c r="I5" s="24">
        <f t="shared" ca="1" si="1"/>
        <v>0.5273345732152146</v>
      </c>
      <c r="J5" s="24">
        <f t="shared" ca="1" si="2"/>
        <v>27</v>
      </c>
      <c r="K5" s="24">
        <f t="shared" ca="1" si="1"/>
        <v>1.6864341373159064E-2</v>
      </c>
      <c r="L5" s="24">
        <f t="shared" ca="1" si="3"/>
        <v>10</v>
      </c>
      <c r="N5">
        <f t="shared" ca="1" si="4"/>
        <v>0.68975742555128061</v>
      </c>
      <c r="O5">
        <f t="shared" ca="1" si="5"/>
        <v>12</v>
      </c>
      <c r="S5">
        <v>5</v>
      </c>
      <c r="T5">
        <f t="shared" ca="1" si="6"/>
        <v>17</v>
      </c>
      <c r="U5">
        <f t="shared" ca="1" si="7"/>
        <v>23</v>
      </c>
      <c r="V5">
        <f t="shared" ca="1" si="8"/>
        <v>9</v>
      </c>
      <c r="W5">
        <f t="shared" ca="1" si="9"/>
        <v>2</v>
      </c>
      <c r="X5">
        <f t="shared" ca="1" si="10"/>
        <v>1</v>
      </c>
      <c r="Y5">
        <f t="shared" ca="1" si="11"/>
        <v>8</v>
      </c>
      <c r="Z5" s="2">
        <f t="shared" ca="1" si="12"/>
        <v>7</v>
      </c>
      <c r="AA5">
        <f t="shared" ca="1" si="0"/>
        <v>4</v>
      </c>
      <c r="AB5">
        <f t="shared" ca="1" si="13"/>
        <v>74</v>
      </c>
      <c r="AD5">
        <v>5</v>
      </c>
      <c r="AE5">
        <f t="shared" ca="1" si="14"/>
        <v>17</v>
      </c>
      <c r="AF5">
        <f t="shared" ca="1" si="15"/>
        <v>33</v>
      </c>
      <c r="AG5">
        <f t="shared" ca="1" si="16"/>
        <v>23</v>
      </c>
      <c r="AH5" s="26">
        <f t="shared" ca="1" si="17"/>
        <v>9</v>
      </c>
      <c r="AI5" s="26">
        <f t="shared" ca="1" si="18"/>
        <v>3</v>
      </c>
      <c r="AJ5" s="26">
        <f t="shared" ca="1" si="19"/>
        <v>2</v>
      </c>
      <c r="AK5">
        <f t="shared" ca="1" si="20"/>
        <v>1</v>
      </c>
      <c r="AL5">
        <f t="shared" ca="1" si="21"/>
        <v>8</v>
      </c>
      <c r="AM5">
        <f t="shared" ca="1" si="22"/>
        <v>8</v>
      </c>
      <c r="AN5" s="2">
        <f t="shared" ca="1" si="23"/>
        <v>7</v>
      </c>
      <c r="AO5" s="27">
        <f t="shared" ca="1" si="24"/>
        <v>4</v>
      </c>
      <c r="AP5" s="27">
        <f t="shared" ca="1" si="25"/>
        <v>4</v>
      </c>
      <c r="AQ5">
        <f t="shared" ca="1" si="26"/>
        <v>744</v>
      </c>
      <c r="AS5">
        <v>5</v>
      </c>
      <c r="AT5">
        <f t="shared" ca="1" si="27"/>
        <v>17</v>
      </c>
      <c r="AU5">
        <f t="shared" ca="1" si="28"/>
        <v>1</v>
      </c>
      <c r="AV5">
        <f t="shared" ca="1" si="29"/>
        <v>23</v>
      </c>
      <c r="AW5" s="26">
        <f t="shared" ca="1" si="30"/>
        <v>9</v>
      </c>
      <c r="AX5" s="26">
        <f t="shared" ca="1" si="31"/>
        <v>0</v>
      </c>
      <c r="AY5" s="26">
        <f t="shared" ca="1" si="32"/>
        <v>2</v>
      </c>
      <c r="AZ5">
        <f t="shared" ca="1" si="33"/>
        <v>1</v>
      </c>
      <c r="BA5">
        <f t="shared" ca="1" si="34"/>
        <v>0</v>
      </c>
      <c r="BB5">
        <f t="shared" ca="1" si="35"/>
        <v>8</v>
      </c>
      <c r="BC5" s="2">
        <f t="shared" ca="1" si="36"/>
        <v>7</v>
      </c>
      <c r="BD5" s="27">
        <f t="shared" ca="1" si="37"/>
        <v>9</v>
      </c>
      <c r="BE5" s="27">
        <f t="shared" ca="1" si="38"/>
        <v>4</v>
      </c>
      <c r="BF5">
        <f t="shared" ca="1" si="39"/>
        <v>794</v>
      </c>
      <c r="BH5">
        <v>5</v>
      </c>
      <c r="BI5">
        <f t="shared" ca="1" si="40"/>
        <v>17</v>
      </c>
      <c r="BJ5">
        <f t="shared" ca="1" si="41"/>
        <v>49</v>
      </c>
      <c r="BK5">
        <f t="shared" ca="1" si="42"/>
        <v>23</v>
      </c>
      <c r="BL5" s="26">
        <f t="shared" ca="1" si="43"/>
        <v>9</v>
      </c>
      <c r="BM5" s="26">
        <f t="shared" ca="1" si="44"/>
        <v>6</v>
      </c>
      <c r="BN5" s="26">
        <f t="shared" ca="1" si="45"/>
        <v>2</v>
      </c>
      <c r="BO5">
        <f t="shared" ca="1" si="46"/>
        <v>1</v>
      </c>
      <c r="BP5">
        <f t="shared" ca="1" si="47"/>
        <v>9</v>
      </c>
      <c r="BQ5">
        <f t="shared" ca="1" si="48"/>
        <v>8</v>
      </c>
      <c r="BR5" s="2">
        <f t="shared" ca="1" si="49"/>
        <v>7</v>
      </c>
      <c r="BS5" s="27">
        <f t="shared" ca="1" si="50"/>
        <v>6</v>
      </c>
      <c r="BT5" s="27">
        <f t="shared" ca="1" si="51"/>
        <v>4</v>
      </c>
      <c r="BU5">
        <f t="shared" ca="1" si="52"/>
        <v>764</v>
      </c>
    </row>
    <row r="6" spans="1:73">
      <c r="A6">
        <v>6</v>
      </c>
      <c r="B6">
        <v>0</v>
      </c>
      <c r="C6">
        <v>5</v>
      </c>
      <c r="E6">
        <v>6</v>
      </c>
      <c r="F6">
        <v>0</v>
      </c>
      <c r="G6">
        <v>6</v>
      </c>
      <c r="I6" s="24">
        <f t="shared" ca="1" si="1"/>
        <v>0.44134320287178075</v>
      </c>
      <c r="J6" s="24">
        <f t="shared" ca="1" si="2"/>
        <v>35</v>
      </c>
      <c r="K6" s="24">
        <f t="shared" ca="1" si="1"/>
        <v>0.33784585300000725</v>
      </c>
      <c r="L6" s="24">
        <f t="shared" ca="1" si="3"/>
        <v>8</v>
      </c>
      <c r="N6">
        <f t="shared" ca="1" si="4"/>
        <v>0.32123375961056411</v>
      </c>
      <c r="O6">
        <f t="shared" ca="1" si="5"/>
        <v>27</v>
      </c>
      <c r="S6">
        <v>6</v>
      </c>
      <c r="T6">
        <f t="shared" ca="1" si="6"/>
        <v>19</v>
      </c>
      <c r="U6">
        <f t="shared" ca="1" si="7"/>
        <v>42</v>
      </c>
      <c r="V6">
        <f t="shared" ca="1" si="8"/>
        <v>4</v>
      </c>
      <c r="W6">
        <f t="shared" ca="1" si="9"/>
        <v>6</v>
      </c>
      <c r="X6">
        <f t="shared" ca="1" si="10"/>
        <v>2</v>
      </c>
      <c r="Y6">
        <f t="shared" ca="1" si="11"/>
        <v>9</v>
      </c>
      <c r="Z6" s="2">
        <f t="shared" ca="1" si="12"/>
        <v>1</v>
      </c>
      <c r="AA6">
        <f t="shared" ca="1" si="0"/>
        <v>7</v>
      </c>
      <c r="AB6">
        <f t="shared" ca="1" si="13"/>
        <v>17</v>
      </c>
      <c r="AD6">
        <v>6</v>
      </c>
      <c r="AE6">
        <f t="shared" ca="1" si="14"/>
        <v>19</v>
      </c>
      <c r="AF6">
        <f t="shared" ca="1" si="15"/>
        <v>22</v>
      </c>
      <c r="AG6">
        <f t="shared" ca="1" si="16"/>
        <v>42</v>
      </c>
      <c r="AH6" s="26">
        <f t="shared" ca="1" si="17"/>
        <v>4</v>
      </c>
      <c r="AI6" s="26">
        <f t="shared" ca="1" si="18"/>
        <v>2</v>
      </c>
      <c r="AJ6" s="26">
        <f t="shared" ca="1" si="19"/>
        <v>6</v>
      </c>
      <c r="AK6">
        <f t="shared" ca="1" si="20"/>
        <v>2</v>
      </c>
      <c r="AL6">
        <f t="shared" ca="1" si="21"/>
        <v>4</v>
      </c>
      <c r="AM6">
        <f t="shared" ca="1" si="22"/>
        <v>9</v>
      </c>
      <c r="AN6" s="2">
        <f t="shared" ca="1" si="23"/>
        <v>1</v>
      </c>
      <c r="AO6" s="27">
        <f t="shared" ca="1" si="24"/>
        <v>7</v>
      </c>
      <c r="AP6" s="27">
        <f t="shared" ca="1" si="25"/>
        <v>7</v>
      </c>
      <c r="AQ6">
        <f t="shared" ca="1" si="26"/>
        <v>177</v>
      </c>
      <c r="AS6">
        <v>6</v>
      </c>
      <c r="AT6">
        <f t="shared" ca="1" si="27"/>
        <v>19</v>
      </c>
      <c r="AU6">
        <f t="shared" ca="1" si="28"/>
        <v>3</v>
      </c>
      <c r="AV6">
        <f t="shared" ca="1" si="29"/>
        <v>42</v>
      </c>
      <c r="AW6" s="26">
        <f t="shared" ca="1" si="30"/>
        <v>4</v>
      </c>
      <c r="AX6" s="26">
        <f t="shared" ca="1" si="31"/>
        <v>0</v>
      </c>
      <c r="AY6" s="26">
        <f t="shared" ca="1" si="32"/>
        <v>6</v>
      </c>
      <c r="AZ6">
        <f t="shared" ca="1" si="33"/>
        <v>2</v>
      </c>
      <c r="BA6">
        <f t="shared" ca="1" si="34"/>
        <v>2</v>
      </c>
      <c r="BB6">
        <f t="shared" ca="1" si="35"/>
        <v>9</v>
      </c>
      <c r="BC6" s="2">
        <f t="shared" ca="1" si="36"/>
        <v>1</v>
      </c>
      <c r="BD6" s="27">
        <f t="shared" ca="1" si="37"/>
        <v>7</v>
      </c>
      <c r="BE6" s="27">
        <f t="shared" ca="1" si="38"/>
        <v>7</v>
      </c>
      <c r="BF6">
        <f t="shared" ca="1" si="39"/>
        <v>177</v>
      </c>
      <c r="BH6">
        <v>6</v>
      </c>
      <c r="BI6">
        <f t="shared" ca="1" si="40"/>
        <v>19</v>
      </c>
      <c r="BJ6">
        <f t="shared" ca="1" si="41"/>
        <v>16</v>
      </c>
      <c r="BK6">
        <f t="shared" ca="1" si="42"/>
        <v>42</v>
      </c>
      <c r="BL6" s="26">
        <f t="shared" ca="1" si="43"/>
        <v>4</v>
      </c>
      <c r="BM6" s="26">
        <f t="shared" ca="1" si="44"/>
        <v>1</v>
      </c>
      <c r="BN6" s="26">
        <f t="shared" ca="1" si="45"/>
        <v>6</v>
      </c>
      <c r="BO6">
        <f t="shared" ca="1" si="46"/>
        <v>2</v>
      </c>
      <c r="BP6">
        <f t="shared" ca="1" si="47"/>
        <v>6</v>
      </c>
      <c r="BQ6">
        <f t="shared" ca="1" si="48"/>
        <v>9</v>
      </c>
      <c r="BR6" s="2">
        <f t="shared" ca="1" si="49"/>
        <v>1</v>
      </c>
      <c r="BS6" s="27">
        <f t="shared" ca="1" si="50"/>
        <v>4</v>
      </c>
      <c r="BT6" s="27">
        <f t="shared" ca="1" si="51"/>
        <v>7</v>
      </c>
      <c r="BU6">
        <f t="shared" ca="1" si="52"/>
        <v>147</v>
      </c>
    </row>
    <row r="7" spans="1:73">
      <c r="A7">
        <v>7</v>
      </c>
      <c r="B7">
        <v>0</v>
      </c>
      <c r="C7">
        <v>6</v>
      </c>
      <c r="E7">
        <v>7</v>
      </c>
      <c r="F7">
        <v>0</v>
      </c>
      <c r="G7">
        <v>7</v>
      </c>
      <c r="I7" s="24">
        <f t="shared" ca="1" si="1"/>
        <v>0.65491152565439847</v>
      </c>
      <c r="J7" s="24">
        <f t="shared" ca="1" si="2"/>
        <v>20</v>
      </c>
      <c r="K7" s="24">
        <f t="shared" ca="1" si="1"/>
        <v>4.0093152787295194E-2</v>
      </c>
      <c r="L7" s="24">
        <f t="shared" ca="1" si="3"/>
        <v>9</v>
      </c>
      <c r="N7">
        <f t="shared" ca="1" si="4"/>
        <v>0.75676322195116175</v>
      </c>
      <c r="O7">
        <f t="shared" ca="1" si="5"/>
        <v>9</v>
      </c>
      <c r="S7">
        <v>7</v>
      </c>
      <c r="T7">
        <f t="shared" ca="1" si="6"/>
        <v>44</v>
      </c>
      <c r="U7">
        <f t="shared" ca="1" si="7"/>
        <v>16</v>
      </c>
      <c r="V7">
        <f t="shared" ca="1" si="8"/>
        <v>9</v>
      </c>
      <c r="W7">
        <f t="shared" ca="1" si="9"/>
        <v>1</v>
      </c>
      <c r="X7">
        <f t="shared" ca="1" si="10"/>
        <v>7</v>
      </c>
      <c r="Y7">
        <f t="shared" ca="1" si="11"/>
        <v>8</v>
      </c>
      <c r="Z7" s="2">
        <f t="shared" ca="1" si="12"/>
        <v>1</v>
      </c>
      <c r="AA7">
        <f t="shared" ca="1" si="0"/>
        <v>3</v>
      </c>
      <c r="AB7">
        <f t="shared" ca="1" si="13"/>
        <v>13</v>
      </c>
      <c r="AD7">
        <v>7</v>
      </c>
      <c r="AE7">
        <f t="shared" ca="1" si="14"/>
        <v>44</v>
      </c>
      <c r="AF7">
        <f t="shared" ca="1" si="15"/>
        <v>24</v>
      </c>
      <c r="AG7">
        <f t="shared" ca="1" si="16"/>
        <v>16</v>
      </c>
      <c r="AH7" s="26">
        <f t="shared" ca="1" si="17"/>
        <v>9</v>
      </c>
      <c r="AI7" s="26">
        <f t="shared" ca="1" si="18"/>
        <v>2</v>
      </c>
      <c r="AJ7" s="26">
        <f t="shared" ca="1" si="19"/>
        <v>1</v>
      </c>
      <c r="AK7">
        <f t="shared" ca="1" si="20"/>
        <v>7</v>
      </c>
      <c r="AL7">
        <f t="shared" ca="1" si="21"/>
        <v>6</v>
      </c>
      <c r="AM7">
        <f t="shared" ca="1" si="22"/>
        <v>8</v>
      </c>
      <c r="AN7" s="2">
        <f t="shared" ca="1" si="23"/>
        <v>1</v>
      </c>
      <c r="AO7" s="27">
        <f t="shared" ca="1" si="24"/>
        <v>5</v>
      </c>
      <c r="AP7" s="27">
        <f t="shared" ca="1" si="25"/>
        <v>3</v>
      </c>
      <c r="AQ7">
        <f t="shared" ca="1" si="26"/>
        <v>153</v>
      </c>
      <c r="AS7">
        <v>7</v>
      </c>
      <c r="AT7">
        <f t="shared" ca="1" si="27"/>
        <v>44</v>
      </c>
      <c r="AU7">
        <f t="shared" ca="1" si="28"/>
        <v>6</v>
      </c>
      <c r="AV7">
        <f t="shared" ca="1" si="29"/>
        <v>16</v>
      </c>
      <c r="AW7" s="26">
        <f t="shared" ca="1" si="30"/>
        <v>9</v>
      </c>
      <c r="AX7" s="26">
        <f t="shared" ca="1" si="31"/>
        <v>0</v>
      </c>
      <c r="AY7" s="26">
        <f t="shared" ca="1" si="32"/>
        <v>1</v>
      </c>
      <c r="AZ7">
        <f t="shared" ca="1" si="33"/>
        <v>7</v>
      </c>
      <c r="BA7">
        <f t="shared" ca="1" si="34"/>
        <v>5</v>
      </c>
      <c r="BB7">
        <f t="shared" ca="1" si="35"/>
        <v>8</v>
      </c>
      <c r="BC7" s="2">
        <f t="shared" ca="1" si="36"/>
        <v>1</v>
      </c>
      <c r="BD7" s="27">
        <f t="shared" ca="1" si="37"/>
        <v>4</v>
      </c>
      <c r="BE7" s="27">
        <f t="shared" ca="1" si="38"/>
        <v>3</v>
      </c>
      <c r="BF7">
        <f t="shared" ca="1" si="39"/>
        <v>143</v>
      </c>
      <c r="BH7">
        <v>7</v>
      </c>
      <c r="BI7">
        <f t="shared" ca="1" si="40"/>
        <v>44</v>
      </c>
      <c r="BJ7">
        <f t="shared" ca="1" si="41"/>
        <v>11</v>
      </c>
      <c r="BK7">
        <f t="shared" ca="1" si="42"/>
        <v>16</v>
      </c>
      <c r="BL7" s="26">
        <f t="shared" ca="1" si="43"/>
        <v>9</v>
      </c>
      <c r="BM7" s="26">
        <f t="shared" ca="1" si="44"/>
        <v>1</v>
      </c>
      <c r="BN7" s="26">
        <f t="shared" ca="1" si="45"/>
        <v>1</v>
      </c>
      <c r="BO7">
        <f t="shared" ca="1" si="46"/>
        <v>7</v>
      </c>
      <c r="BP7">
        <f t="shared" ca="1" si="47"/>
        <v>1</v>
      </c>
      <c r="BQ7">
        <f t="shared" ca="1" si="48"/>
        <v>8</v>
      </c>
      <c r="BR7" s="2">
        <f t="shared" ca="1" si="49"/>
        <v>1</v>
      </c>
      <c r="BS7" s="27">
        <f t="shared" ca="1" si="50"/>
        <v>9</v>
      </c>
      <c r="BT7" s="27">
        <f t="shared" ca="1" si="51"/>
        <v>3</v>
      </c>
      <c r="BU7">
        <f t="shared" ca="1" si="52"/>
        <v>193</v>
      </c>
    </row>
    <row r="8" spans="1:73">
      <c r="A8">
        <v>8</v>
      </c>
      <c r="B8">
        <v>0</v>
      </c>
      <c r="C8">
        <v>7</v>
      </c>
      <c r="E8">
        <v>8</v>
      </c>
      <c r="F8">
        <v>0</v>
      </c>
      <c r="G8">
        <v>8</v>
      </c>
      <c r="I8" s="24">
        <f t="shared" ca="1" si="1"/>
        <v>0.53283273624207173</v>
      </c>
      <c r="J8" s="24">
        <f t="shared" ca="1" si="2"/>
        <v>26</v>
      </c>
      <c r="K8" s="24">
        <f t="shared" ca="1" si="1"/>
        <v>0.91618434697313011</v>
      </c>
      <c r="L8" s="24">
        <f t="shared" ca="1" si="3"/>
        <v>2</v>
      </c>
      <c r="N8">
        <f t="shared" ca="1" si="4"/>
        <v>0.24236943825630952</v>
      </c>
      <c r="O8">
        <f t="shared" ca="1" si="5"/>
        <v>34</v>
      </c>
      <c r="S8">
        <v>8</v>
      </c>
      <c r="T8">
        <f t="shared" ca="1" si="6"/>
        <v>13</v>
      </c>
      <c r="U8">
        <f t="shared" ca="1" si="7"/>
        <v>27</v>
      </c>
      <c r="V8">
        <f t="shared" ca="1" si="8"/>
        <v>5</v>
      </c>
      <c r="W8">
        <f t="shared" ca="1" si="9"/>
        <v>3</v>
      </c>
      <c r="X8">
        <f t="shared" ca="1" si="10"/>
        <v>1</v>
      </c>
      <c r="Y8">
        <f t="shared" ca="1" si="11"/>
        <v>6</v>
      </c>
      <c r="Z8" s="2">
        <f t="shared" ca="1" si="12"/>
        <v>3</v>
      </c>
      <c r="AA8">
        <f t="shared" ca="1" si="0"/>
        <v>7</v>
      </c>
      <c r="AB8">
        <f t="shared" ca="1" si="13"/>
        <v>37</v>
      </c>
      <c r="AD8">
        <v>8</v>
      </c>
      <c r="AE8">
        <f t="shared" ca="1" si="14"/>
        <v>13</v>
      </c>
      <c r="AF8">
        <f t="shared" ca="1" si="15"/>
        <v>50</v>
      </c>
      <c r="AG8">
        <f t="shared" ca="1" si="16"/>
        <v>27</v>
      </c>
      <c r="AH8" s="26">
        <f t="shared" ca="1" si="17"/>
        <v>5</v>
      </c>
      <c r="AI8" s="26">
        <f t="shared" ca="1" si="18"/>
        <v>7</v>
      </c>
      <c r="AJ8" s="26">
        <f t="shared" ca="1" si="19"/>
        <v>3</v>
      </c>
      <c r="AK8">
        <f t="shared" ca="1" si="20"/>
        <v>1</v>
      </c>
      <c r="AL8">
        <f t="shared" ca="1" si="21"/>
        <v>7</v>
      </c>
      <c r="AM8">
        <f t="shared" ca="1" si="22"/>
        <v>6</v>
      </c>
      <c r="AN8" s="2">
        <f t="shared" ca="1" si="23"/>
        <v>3</v>
      </c>
      <c r="AO8" s="27">
        <f t="shared" ca="1" si="24"/>
        <v>9</v>
      </c>
      <c r="AP8" s="27">
        <f t="shared" ca="1" si="25"/>
        <v>7</v>
      </c>
      <c r="AQ8">
        <f t="shared" ca="1" si="26"/>
        <v>397</v>
      </c>
      <c r="AS8">
        <v>8</v>
      </c>
      <c r="AT8">
        <f t="shared" ca="1" si="27"/>
        <v>13</v>
      </c>
      <c r="AU8">
        <f t="shared" ca="1" si="28"/>
        <v>7</v>
      </c>
      <c r="AV8">
        <f t="shared" ca="1" si="29"/>
        <v>27</v>
      </c>
      <c r="AW8" s="26">
        <f t="shared" ca="1" si="30"/>
        <v>5</v>
      </c>
      <c r="AX8" s="26">
        <f t="shared" ca="1" si="31"/>
        <v>0</v>
      </c>
      <c r="AY8" s="26">
        <f t="shared" ca="1" si="32"/>
        <v>3</v>
      </c>
      <c r="AZ8">
        <f t="shared" ca="1" si="33"/>
        <v>1</v>
      </c>
      <c r="BA8">
        <f t="shared" ca="1" si="34"/>
        <v>6</v>
      </c>
      <c r="BB8">
        <f t="shared" ca="1" si="35"/>
        <v>6</v>
      </c>
      <c r="BC8" s="2">
        <f t="shared" ca="1" si="36"/>
        <v>3</v>
      </c>
      <c r="BD8" s="27">
        <f t="shared" ca="1" si="37"/>
        <v>3</v>
      </c>
      <c r="BE8" s="27">
        <f t="shared" ca="1" si="38"/>
        <v>7</v>
      </c>
      <c r="BF8">
        <f t="shared" ca="1" si="39"/>
        <v>337</v>
      </c>
      <c r="BH8">
        <v>8</v>
      </c>
      <c r="BI8">
        <f t="shared" ca="1" si="40"/>
        <v>13</v>
      </c>
      <c r="BJ8">
        <f t="shared" ca="1" si="41"/>
        <v>32</v>
      </c>
      <c r="BK8">
        <f t="shared" ca="1" si="42"/>
        <v>27</v>
      </c>
      <c r="BL8" s="26">
        <f t="shared" ca="1" si="43"/>
        <v>5</v>
      </c>
      <c r="BM8" s="26">
        <f t="shared" ca="1" si="44"/>
        <v>3</v>
      </c>
      <c r="BN8" s="26">
        <f t="shared" ca="1" si="45"/>
        <v>3</v>
      </c>
      <c r="BO8">
        <f t="shared" ca="1" si="46"/>
        <v>1</v>
      </c>
      <c r="BP8">
        <f t="shared" ca="1" si="47"/>
        <v>7</v>
      </c>
      <c r="BQ8">
        <f t="shared" ca="1" si="48"/>
        <v>6</v>
      </c>
      <c r="BR8" s="2">
        <f t="shared" ca="1" si="49"/>
        <v>3</v>
      </c>
      <c r="BS8" s="27">
        <f t="shared" ca="1" si="50"/>
        <v>5</v>
      </c>
      <c r="BT8" s="27">
        <f t="shared" ca="1" si="51"/>
        <v>7</v>
      </c>
      <c r="BU8">
        <f t="shared" ca="1" si="52"/>
        <v>357</v>
      </c>
    </row>
    <row r="9" spans="1:73">
      <c r="A9">
        <v>9</v>
      </c>
      <c r="B9">
        <v>0</v>
      </c>
      <c r="C9">
        <v>8</v>
      </c>
      <c r="E9">
        <v>9</v>
      </c>
      <c r="F9">
        <v>0</v>
      </c>
      <c r="G9">
        <v>9</v>
      </c>
      <c r="I9" s="24">
        <f t="shared" ca="1" si="1"/>
        <v>0.54814496042637306</v>
      </c>
      <c r="J9" s="24">
        <f t="shared" ca="1" si="2"/>
        <v>24</v>
      </c>
      <c r="K9" s="24">
        <f t="shared" ca="1" si="1"/>
        <v>0.63448786721854522</v>
      </c>
      <c r="L9" s="24">
        <f t="shared" ca="1" si="3"/>
        <v>5</v>
      </c>
      <c r="N9">
        <f t="shared" ca="1" si="4"/>
        <v>5.6064447424303943E-2</v>
      </c>
      <c r="O9">
        <f t="shared" ca="1" si="5"/>
        <v>45</v>
      </c>
      <c r="S9">
        <v>9</v>
      </c>
      <c r="T9">
        <f t="shared" ca="1" si="6"/>
        <v>35</v>
      </c>
      <c r="U9">
        <f t="shared" ca="1" si="7"/>
        <v>7</v>
      </c>
      <c r="V9">
        <f t="shared" ca="1" si="8"/>
        <v>9</v>
      </c>
      <c r="W9">
        <f t="shared" ca="1" si="9"/>
        <v>0</v>
      </c>
      <c r="X9">
        <f t="shared" ca="1" si="10"/>
        <v>4</v>
      </c>
      <c r="Y9">
        <f t="shared" ca="1" si="11"/>
        <v>7</v>
      </c>
      <c r="Z9" s="2">
        <f t="shared" ca="1" si="12"/>
        <v>4</v>
      </c>
      <c r="AA9">
        <f t="shared" ca="1" si="0"/>
        <v>3</v>
      </c>
      <c r="AB9">
        <f t="shared" ca="1" si="13"/>
        <v>43</v>
      </c>
      <c r="AD9">
        <v>9</v>
      </c>
      <c r="AE9">
        <f t="shared" ca="1" si="14"/>
        <v>35</v>
      </c>
      <c r="AF9">
        <f t="shared" ca="1" si="15"/>
        <v>54</v>
      </c>
      <c r="AG9">
        <f t="shared" ca="1" si="16"/>
        <v>7</v>
      </c>
      <c r="AH9" s="26">
        <f t="shared" ca="1" si="17"/>
        <v>9</v>
      </c>
      <c r="AI9" s="26">
        <f t="shared" ca="1" si="18"/>
        <v>8</v>
      </c>
      <c r="AJ9" s="26">
        <f t="shared" ca="1" si="19"/>
        <v>0</v>
      </c>
      <c r="AK9">
        <f t="shared" ca="1" si="20"/>
        <v>4</v>
      </c>
      <c r="AL9">
        <f t="shared" ca="1" si="21"/>
        <v>9</v>
      </c>
      <c r="AM9">
        <f t="shared" ca="1" si="22"/>
        <v>7</v>
      </c>
      <c r="AN9" s="2">
        <f t="shared" ca="1" si="23"/>
        <v>4</v>
      </c>
      <c r="AO9" s="27">
        <f t="shared" ca="1" si="24"/>
        <v>8</v>
      </c>
      <c r="AP9" s="27">
        <f t="shared" ca="1" si="25"/>
        <v>3</v>
      </c>
      <c r="AQ9">
        <f t="shared" ca="1" si="26"/>
        <v>483</v>
      </c>
      <c r="AS9">
        <v>9</v>
      </c>
      <c r="AT9">
        <f t="shared" ca="1" si="27"/>
        <v>35</v>
      </c>
      <c r="AU9">
        <f t="shared" ca="1" si="28"/>
        <v>5</v>
      </c>
      <c r="AV9">
        <f t="shared" ca="1" si="29"/>
        <v>7</v>
      </c>
      <c r="AW9" s="26">
        <f t="shared" ca="1" si="30"/>
        <v>9</v>
      </c>
      <c r="AX9" s="26">
        <f t="shared" ca="1" si="31"/>
        <v>0</v>
      </c>
      <c r="AY9" s="26">
        <f t="shared" ca="1" si="32"/>
        <v>0</v>
      </c>
      <c r="AZ9">
        <f t="shared" ca="1" si="33"/>
        <v>4</v>
      </c>
      <c r="BA9">
        <f t="shared" ca="1" si="34"/>
        <v>4</v>
      </c>
      <c r="BB9">
        <f t="shared" ca="1" si="35"/>
        <v>7</v>
      </c>
      <c r="BC9" s="2">
        <f t="shared" ca="1" si="36"/>
        <v>4</v>
      </c>
      <c r="BD9" s="27">
        <f t="shared" ca="1" si="37"/>
        <v>5</v>
      </c>
      <c r="BE9" s="27">
        <f t="shared" ca="1" si="38"/>
        <v>3</v>
      </c>
      <c r="BF9">
        <f t="shared" ca="1" si="39"/>
        <v>453</v>
      </c>
      <c r="BH9">
        <v>9</v>
      </c>
      <c r="BI9">
        <f t="shared" ca="1" si="40"/>
        <v>35</v>
      </c>
      <c r="BJ9">
        <f t="shared" ca="1" si="41"/>
        <v>17</v>
      </c>
      <c r="BK9">
        <f t="shared" ca="1" si="42"/>
        <v>7</v>
      </c>
      <c r="BL9" s="26">
        <f t="shared" ca="1" si="43"/>
        <v>9</v>
      </c>
      <c r="BM9" s="26">
        <f t="shared" ca="1" si="44"/>
        <v>1</v>
      </c>
      <c r="BN9" s="26">
        <f t="shared" ca="1" si="45"/>
        <v>0</v>
      </c>
      <c r="BO9">
        <f t="shared" ca="1" si="46"/>
        <v>4</v>
      </c>
      <c r="BP9">
        <f t="shared" ca="1" si="47"/>
        <v>7</v>
      </c>
      <c r="BQ9">
        <f t="shared" ca="1" si="48"/>
        <v>7</v>
      </c>
      <c r="BR9" s="2">
        <f t="shared" ca="1" si="49"/>
        <v>4</v>
      </c>
      <c r="BS9" s="27">
        <f t="shared" ca="1" si="50"/>
        <v>3</v>
      </c>
      <c r="BT9" s="27">
        <f t="shared" ca="1" si="51"/>
        <v>3</v>
      </c>
      <c r="BU9">
        <f t="shared" ca="1" si="52"/>
        <v>433</v>
      </c>
    </row>
    <row r="10" spans="1:73">
      <c r="A10">
        <v>10</v>
      </c>
      <c r="B10">
        <v>0</v>
      </c>
      <c r="C10">
        <v>9</v>
      </c>
      <c r="E10" s="1">
        <v>10</v>
      </c>
      <c r="F10" s="1">
        <v>1</v>
      </c>
      <c r="G10" s="1">
        <v>2</v>
      </c>
      <c r="I10" s="24">
        <f t="shared" ca="1" si="1"/>
        <v>0.99974308714942595</v>
      </c>
      <c r="J10" s="24">
        <f t="shared" ca="1" si="2"/>
        <v>1</v>
      </c>
      <c r="K10" s="24">
        <f t="shared" ca="1" si="1"/>
        <v>0.7721462483948649</v>
      </c>
      <c r="L10" s="24">
        <f t="shared" ca="1" si="3"/>
        <v>4</v>
      </c>
      <c r="N10">
        <f t="shared" ca="1" si="4"/>
        <v>0.68326696849250013</v>
      </c>
      <c r="O10">
        <f t="shared" ca="1" si="5"/>
        <v>13</v>
      </c>
      <c r="P10">
        <f t="shared" ref="P10:P45" ca="1" si="53">RAND()</f>
        <v>0.68152487845083431</v>
      </c>
      <c r="Q10">
        <f ca="1">RANK(P10,P$10:P$45)</f>
        <v>13</v>
      </c>
      <c r="S10">
        <v>10</v>
      </c>
      <c r="T10">
        <f t="shared" ca="1" si="6"/>
        <v>33</v>
      </c>
      <c r="U10">
        <f t="shared" ca="1" si="7"/>
        <v>37</v>
      </c>
      <c r="V10">
        <f t="shared" ca="1" si="8"/>
        <v>7</v>
      </c>
      <c r="W10">
        <f t="shared" ca="1" si="9"/>
        <v>5</v>
      </c>
      <c r="X10">
        <f t="shared" ca="1" si="10"/>
        <v>4</v>
      </c>
      <c r="Y10">
        <f t="shared" ca="1" si="11"/>
        <v>7</v>
      </c>
      <c r="Z10" s="2">
        <f t="shared" ca="1" si="12"/>
        <v>2</v>
      </c>
      <c r="AA10">
        <f t="shared" ca="1" si="0"/>
        <v>8</v>
      </c>
      <c r="AB10">
        <f t="shared" ca="1" si="13"/>
        <v>28</v>
      </c>
      <c r="AD10">
        <v>10</v>
      </c>
      <c r="AE10">
        <f t="shared" ca="1" si="14"/>
        <v>33</v>
      </c>
      <c r="AF10">
        <f t="shared" ca="1" si="15"/>
        <v>28</v>
      </c>
      <c r="AG10">
        <f t="shared" ca="1" si="16"/>
        <v>37</v>
      </c>
      <c r="AH10" s="26">
        <f t="shared" ca="1" si="17"/>
        <v>7</v>
      </c>
      <c r="AI10" s="26">
        <f t="shared" ca="1" si="18"/>
        <v>3</v>
      </c>
      <c r="AJ10" s="26">
        <f t="shared" ca="1" si="19"/>
        <v>5</v>
      </c>
      <c r="AK10">
        <f t="shared" ca="1" si="20"/>
        <v>4</v>
      </c>
      <c r="AL10">
        <f t="shared" ca="1" si="21"/>
        <v>3</v>
      </c>
      <c r="AM10">
        <f t="shared" ca="1" si="22"/>
        <v>7</v>
      </c>
      <c r="AN10" s="2">
        <f t="shared" ca="1" si="23"/>
        <v>2</v>
      </c>
      <c r="AO10" s="27">
        <f t="shared" ca="1" si="24"/>
        <v>9</v>
      </c>
      <c r="AP10" s="27">
        <f t="shared" ca="1" si="25"/>
        <v>8</v>
      </c>
      <c r="AQ10">
        <f t="shared" ca="1" si="26"/>
        <v>298</v>
      </c>
      <c r="AS10">
        <v>10</v>
      </c>
      <c r="AT10">
        <f t="shared" ca="1" si="27"/>
        <v>33</v>
      </c>
      <c r="AU10">
        <f t="shared" ca="1" si="28"/>
        <v>4</v>
      </c>
      <c r="AV10">
        <f t="shared" ca="1" si="29"/>
        <v>37</v>
      </c>
      <c r="AW10" s="26">
        <f t="shared" ca="1" si="30"/>
        <v>7</v>
      </c>
      <c r="AX10" s="26">
        <f t="shared" ca="1" si="31"/>
        <v>0</v>
      </c>
      <c r="AY10" s="26">
        <f t="shared" ca="1" si="32"/>
        <v>5</v>
      </c>
      <c r="AZ10">
        <f t="shared" ca="1" si="33"/>
        <v>4</v>
      </c>
      <c r="BA10">
        <f t="shared" ca="1" si="34"/>
        <v>3</v>
      </c>
      <c r="BB10">
        <f t="shared" ca="1" si="35"/>
        <v>7</v>
      </c>
      <c r="BC10" s="2">
        <f t="shared" ca="1" si="36"/>
        <v>2</v>
      </c>
      <c r="BD10" s="27">
        <f t="shared" ca="1" si="37"/>
        <v>6</v>
      </c>
      <c r="BE10" s="27">
        <f t="shared" ca="1" si="38"/>
        <v>8</v>
      </c>
      <c r="BF10">
        <f t="shared" ca="1" si="39"/>
        <v>268</v>
      </c>
      <c r="BH10">
        <v>10</v>
      </c>
      <c r="BI10">
        <f t="shared" ca="1" si="40"/>
        <v>33</v>
      </c>
      <c r="BJ10">
        <f t="shared" ca="1" si="41"/>
        <v>4</v>
      </c>
      <c r="BK10">
        <f t="shared" ca="1" si="42"/>
        <v>37</v>
      </c>
      <c r="BL10" s="26">
        <f t="shared" ca="1" si="43"/>
        <v>7</v>
      </c>
      <c r="BM10" s="26">
        <f t="shared" ca="1" si="44"/>
        <v>0</v>
      </c>
      <c r="BN10" s="26">
        <f t="shared" ca="1" si="45"/>
        <v>5</v>
      </c>
      <c r="BO10">
        <f t="shared" ca="1" si="46"/>
        <v>4</v>
      </c>
      <c r="BP10">
        <f t="shared" ca="1" si="47"/>
        <v>3</v>
      </c>
      <c r="BQ10">
        <f t="shared" ca="1" si="48"/>
        <v>7</v>
      </c>
      <c r="BR10" s="2">
        <f t="shared" ca="1" si="49"/>
        <v>2</v>
      </c>
      <c r="BS10" s="27">
        <f t="shared" ca="1" si="50"/>
        <v>6</v>
      </c>
      <c r="BT10" s="27">
        <f t="shared" ca="1" si="51"/>
        <v>8</v>
      </c>
      <c r="BU10">
        <f t="shared" ca="1" si="52"/>
        <v>268</v>
      </c>
    </row>
    <row r="11" spans="1:73">
      <c r="A11">
        <v>11</v>
      </c>
      <c r="B11">
        <v>1</v>
      </c>
      <c r="C11">
        <v>1</v>
      </c>
      <c r="E11" s="1">
        <v>11</v>
      </c>
      <c r="F11" s="1">
        <v>1</v>
      </c>
      <c r="G11" s="1">
        <v>3</v>
      </c>
      <c r="I11">
        <f t="shared" ca="1" si="1"/>
        <v>0.8602555621824175</v>
      </c>
      <c r="J11">
        <f t="shared" ca="1" si="2"/>
        <v>7</v>
      </c>
      <c r="K11">
        <f t="shared" ref="K11:K55" ca="1" si="54">RAND()</f>
        <v>0.98611923652986455</v>
      </c>
      <c r="L11">
        <f ca="1">RANK(K11,K$11:K$55)</f>
        <v>1</v>
      </c>
      <c r="N11">
        <f t="shared" ca="1" si="4"/>
        <v>0.38143836718354351</v>
      </c>
      <c r="O11">
        <f t="shared" ca="1" si="5"/>
        <v>24</v>
      </c>
      <c r="P11">
        <f t="shared" ca="1" si="53"/>
        <v>0.31826767867797834</v>
      </c>
      <c r="Q11">
        <f t="shared" ref="Q11:Q45" ca="1" si="55">RANK(P11,P$10:P$45)</f>
        <v>22</v>
      </c>
      <c r="S11">
        <v>11</v>
      </c>
      <c r="T11">
        <f t="shared" ca="1" si="6"/>
        <v>18</v>
      </c>
      <c r="U11">
        <f t="shared" ca="1" si="7"/>
        <v>25</v>
      </c>
      <c r="V11">
        <f t="shared" ca="1" si="8"/>
        <v>3</v>
      </c>
      <c r="W11">
        <f t="shared" ca="1" si="9"/>
        <v>3</v>
      </c>
      <c r="X11">
        <f t="shared" ca="1" si="10"/>
        <v>2</v>
      </c>
      <c r="Y11">
        <f t="shared" ca="1" si="11"/>
        <v>4</v>
      </c>
      <c r="Z11" s="2">
        <f t="shared" ca="1" si="12"/>
        <v>0</v>
      </c>
      <c r="AA11">
        <f t="shared" ca="1" si="0"/>
        <v>9</v>
      </c>
      <c r="AB11">
        <f t="shared" ca="1" si="13"/>
        <v>9</v>
      </c>
      <c r="AD11">
        <v>11</v>
      </c>
      <c r="AE11">
        <f t="shared" ca="1" si="14"/>
        <v>18</v>
      </c>
      <c r="AF11">
        <f t="shared" ca="1" si="15"/>
        <v>52</v>
      </c>
      <c r="AG11">
        <f t="shared" ca="1" si="16"/>
        <v>25</v>
      </c>
      <c r="AH11" s="26">
        <f t="shared" ca="1" si="17"/>
        <v>3</v>
      </c>
      <c r="AI11" s="26">
        <f t="shared" ca="1" si="18"/>
        <v>7</v>
      </c>
      <c r="AJ11" s="26">
        <f t="shared" ca="1" si="19"/>
        <v>3</v>
      </c>
      <c r="AK11">
        <f t="shared" ca="1" si="20"/>
        <v>2</v>
      </c>
      <c r="AL11">
        <f t="shared" ca="1" si="21"/>
        <v>9</v>
      </c>
      <c r="AM11">
        <f t="shared" ca="1" si="22"/>
        <v>4</v>
      </c>
      <c r="AN11" s="2">
        <f t="shared" ca="1" si="23"/>
        <v>0</v>
      </c>
      <c r="AO11" s="27">
        <f t="shared" ca="1" si="24"/>
        <v>7</v>
      </c>
      <c r="AP11" s="27">
        <f t="shared" ca="1" si="25"/>
        <v>9</v>
      </c>
      <c r="AQ11">
        <f t="shared" ca="1" si="26"/>
        <v>79</v>
      </c>
      <c r="AS11">
        <v>11</v>
      </c>
      <c r="AT11">
        <f t="shared" ca="1" si="27"/>
        <v>18</v>
      </c>
      <c r="AU11">
        <f t="shared" ca="1" si="28"/>
        <v>8</v>
      </c>
      <c r="AV11">
        <f t="shared" ca="1" si="29"/>
        <v>25</v>
      </c>
      <c r="AW11" s="26">
        <f t="shared" ca="1" si="30"/>
        <v>3</v>
      </c>
      <c r="AX11" s="26">
        <f t="shared" ca="1" si="31"/>
        <v>0</v>
      </c>
      <c r="AY11" s="26">
        <f t="shared" ca="1" si="32"/>
        <v>3</v>
      </c>
      <c r="AZ11">
        <f t="shared" ca="1" si="33"/>
        <v>2</v>
      </c>
      <c r="BA11">
        <f t="shared" ca="1" si="34"/>
        <v>7</v>
      </c>
      <c r="BB11">
        <f t="shared" ca="1" si="35"/>
        <v>4</v>
      </c>
      <c r="BC11" s="2">
        <f t="shared" ca="1" si="36"/>
        <v>0</v>
      </c>
      <c r="BD11" s="27">
        <f t="shared" ca="1" si="37"/>
        <v>2</v>
      </c>
      <c r="BE11" s="27">
        <f t="shared" ca="1" si="38"/>
        <v>9</v>
      </c>
      <c r="BF11">
        <f t="shared" ca="1" si="39"/>
        <v>29</v>
      </c>
      <c r="BH11">
        <v>11</v>
      </c>
      <c r="BI11">
        <f t="shared" ca="1" si="40"/>
        <v>18</v>
      </c>
      <c r="BJ11">
        <f t="shared" ca="1" si="41"/>
        <v>2</v>
      </c>
      <c r="BK11">
        <f t="shared" ca="1" si="42"/>
        <v>25</v>
      </c>
      <c r="BL11" s="26">
        <f t="shared" ca="1" si="43"/>
        <v>3</v>
      </c>
      <c r="BM11" s="26">
        <f t="shared" ca="1" si="44"/>
        <v>0</v>
      </c>
      <c r="BN11" s="26">
        <f t="shared" ca="1" si="45"/>
        <v>3</v>
      </c>
      <c r="BO11">
        <f t="shared" ca="1" si="46"/>
        <v>2</v>
      </c>
      <c r="BP11">
        <f t="shared" ca="1" si="47"/>
        <v>1</v>
      </c>
      <c r="BQ11">
        <f t="shared" ca="1" si="48"/>
        <v>4</v>
      </c>
      <c r="BR11" s="2">
        <f t="shared" ca="1" si="49"/>
        <v>0</v>
      </c>
      <c r="BS11" s="27">
        <f t="shared" ca="1" si="50"/>
        <v>8</v>
      </c>
      <c r="BT11" s="27">
        <f t="shared" ca="1" si="51"/>
        <v>9</v>
      </c>
      <c r="BU11">
        <f t="shared" ca="1" si="52"/>
        <v>89</v>
      </c>
    </row>
    <row r="12" spans="1:73">
      <c r="A12">
        <v>12</v>
      </c>
      <c r="B12">
        <v>1</v>
      </c>
      <c r="C12">
        <v>2</v>
      </c>
      <c r="E12" s="1">
        <v>12</v>
      </c>
      <c r="F12" s="1">
        <v>1</v>
      </c>
      <c r="G12" s="1">
        <v>4</v>
      </c>
      <c r="I12">
        <f t="shared" ca="1" si="1"/>
        <v>0.12314790420958621</v>
      </c>
      <c r="J12">
        <f t="shared" ca="1" si="2"/>
        <v>52</v>
      </c>
      <c r="K12">
        <f t="shared" ca="1" si="54"/>
        <v>0.33878064522919016</v>
      </c>
      <c r="L12">
        <f t="shared" ref="L12:L55" ca="1" si="56">RANK(K12,K$11:K$55)</f>
        <v>30</v>
      </c>
      <c r="N12">
        <f t="shared" ca="1" si="4"/>
        <v>0.64678374616917989</v>
      </c>
      <c r="O12">
        <f t="shared" ca="1" si="5"/>
        <v>15</v>
      </c>
      <c r="P12">
        <f t="shared" ca="1" si="53"/>
        <v>0.93397205183724719</v>
      </c>
      <c r="Q12">
        <f t="shared" ca="1" si="55"/>
        <v>4</v>
      </c>
      <c r="S12">
        <v>12</v>
      </c>
      <c r="T12">
        <f t="shared" ca="1" si="6"/>
        <v>38</v>
      </c>
      <c r="U12">
        <f t="shared" ca="1" si="7"/>
        <v>5</v>
      </c>
      <c r="V12">
        <f t="shared" ca="1" si="8"/>
        <v>8</v>
      </c>
      <c r="W12">
        <f t="shared" ca="1" si="9"/>
        <v>0</v>
      </c>
      <c r="X12">
        <f t="shared" ca="1" si="10"/>
        <v>5</v>
      </c>
      <c r="Y12">
        <f t="shared" ca="1" si="11"/>
        <v>5</v>
      </c>
      <c r="Z12" s="2">
        <f t="shared" ca="1" si="12"/>
        <v>2</v>
      </c>
      <c r="AA12">
        <f t="shared" ca="1" si="0"/>
        <v>5</v>
      </c>
      <c r="AB12">
        <f t="shared" ca="1" si="13"/>
        <v>25</v>
      </c>
      <c r="AD12">
        <v>12</v>
      </c>
      <c r="AE12">
        <f t="shared" ca="1" si="14"/>
        <v>38</v>
      </c>
      <c r="AF12">
        <f t="shared" ca="1" si="15"/>
        <v>23</v>
      </c>
      <c r="AG12">
        <f t="shared" ca="1" si="16"/>
        <v>5</v>
      </c>
      <c r="AH12" s="26">
        <f t="shared" ca="1" si="17"/>
        <v>8</v>
      </c>
      <c r="AI12" s="26">
        <f t="shared" ca="1" si="18"/>
        <v>2</v>
      </c>
      <c r="AJ12" s="26">
        <f t="shared" ca="1" si="19"/>
        <v>0</v>
      </c>
      <c r="AK12">
        <f t="shared" ca="1" si="20"/>
        <v>5</v>
      </c>
      <c r="AL12">
        <f t="shared" ca="1" si="21"/>
        <v>5</v>
      </c>
      <c r="AM12">
        <f t="shared" ca="1" si="22"/>
        <v>5</v>
      </c>
      <c r="AN12" s="2">
        <f t="shared" ca="1" si="23"/>
        <v>2</v>
      </c>
      <c r="AO12" s="27">
        <f t="shared" ca="1" si="24"/>
        <v>6</v>
      </c>
      <c r="AP12" s="27">
        <f t="shared" ca="1" si="25"/>
        <v>5</v>
      </c>
      <c r="AQ12">
        <f t="shared" ca="1" si="26"/>
        <v>265</v>
      </c>
      <c r="AS12">
        <v>12</v>
      </c>
      <c r="AT12">
        <f t="shared" ca="1" si="27"/>
        <v>38</v>
      </c>
      <c r="AU12">
        <f t="shared" ca="1" si="28"/>
        <v>2</v>
      </c>
      <c r="AV12">
        <f t="shared" ca="1" si="29"/>
        <v>5</v>
      </c>
      <c r="AW12" s="26">
        <f t="shared" ca="1" si="30"/>
        <v>8</v>
      </c>
      <c r="AX12" s="26">
        <f t="shared" ca="1" si="31"/>
        <v>0</v>
      </c>
      <c r="AY12" s="26">
        <f t="shared" ca="1" si="32"/>
        <v>0</v>
      </c>
      <c r="AZ12">
        <f t="shared" ca="1" si="33"/>
        <v>5</v>
      </c>
      <c r="BA12">
        <f t="shared" ca="1" si="34"/>
        <v>1</v>
      </c>
      <c r="BB12">
        <f t="shared" ca="1" si="35"/>
        <v>5</v>
      </c>
      <c r="BC12" s="2">
        <f t="shared" ca="1" si="36"/>
        <v>2</v>
      </c>
      <c r="BD12" s="27">
        <f t="shared" ca="1" si="37"/>
        <v>8</v>
      </c>
      <c r="BE12" s="27">
        <f t="shared" ca="1" si="38"/>
        <v>5</v>
      </c>
      <c r="BF12">
        <f t="shared" ca="1" si="39"/>
        <v>285</v>
      </c>
      <c r="BH12">
        <v>12</v>
      </c>
      <c r="BI12">
        <f t="shared" ca="1" si="40"/>
        <v>38</v>
      </c>
      <c r="BJ12">
        <f t="shared" ca="1" si="41"/>
        <v>47</v>
      </c>
      <c r="BK12">
        <f t="shared" ca="1" si="42"/>
        <v>5</v>
      </c>
      <c r="BL12" s="26">
        <f t="shared" ca="1" si="43"/>
        <v>8</v>
      </c>
      <c r="BM12" s="26">
        <f t="shared" ca="1" si="44"/>
        <v>6</v>
      </c>
      <c r="BN12" s="26">
        <f t="shared" ca="1" si="45"/>
        <v>0</v>
      </c>
      <c r="BO12">
        <f t="shared" ca="1" si="46"/>
        <v>5</v>
      </c>
      <c r="BP12">
        <f t="shared" ca="1" si="47"/>
        <v>7</v>
      </c>
      <c r="BQ12">
        <f t="shared" ca="1" si="48"/>
        <v>5</v>
      </c>
      <c r="BR12" s="2">
        <f t="shared" ca="1" si="49"/>
        <v>2</v>
      </c>
      <c r="BS12" s="27">
        <f t="shared" ca="1" si="50"/>
        <v>8</v>
      </c>
      <c r="BT12" s="27">
        <f t="shared" ca="1" si="51"/>
        <v>5</v>
      </c>
      <c r="BU12">
        <f t="shared" ca="1" si="52"/>
        <v>285</v>
      </c>
    </row>
    <row r="13" spans="1:73">
      <c r="A13">
        <v>13</v>
      </c>
      <c r="B13">
        <v>1</v>
      </c>
      <c r="C13">
        <v>3</v>
      </c>
      <c r="E13" s="1">
        <v>13</v>
      </c>
      <c r="F13" s="1">
        <v>1</v>
      </c>
      <c r="G13" s="1">
        <v>5</v>
      </c>
      <c r="I13">
        <f t="shared" ca="1" si="1"/>
        <v>0.32649456457125048</v>
      </c>
      <c r="J13">
        <f t="shared" ca="1" si="2"/>
        <v>40</v>
      </c>
      <c r="K13">
        <f t="shared" ca="1" si="54"/>
        <v>0.12067590266297401</v>
      </c>
      <c r="L13">
        <f t="shared" ca="1" si="56"/>
        <v>37</v>
      </c>
      <c r="N13">
        <f t="shared" ca="1" si="4"/>
        <v>0.17122192370182177</v>
      </c>
      <c r="O13">
        <f t="shared" ca="1" si="5"/>
        <v>40</v>
      </c>
      <c r="P13">
        <f t="shared" ca="1" si="53"/>
        <v>0.88404529133887877</v>
      </c>
      <c r="Q13">
        <f t="shared" ca="1" si="55"/>
        <v>8</v>
      </c>
      <c r="S13">
        <v>13</v>
      </c>
      <c r="T13">
        <f t="shared" ca="1" si="6"/>
        <v>10</v>
      </c>
      <c r="U13">
        <f t="shared" ca="1" si="7"/>
        <v>10</v>
      </c>
      <c r="V13">
        <f t="shared" ca="1" si="8"/>
        <v>2</v>
      </c>
      <c r="W13">
        <f t="shared" ca="1" si="9"/>
        <v>1</v>
      </c>
      <c r="X13">
        <f t="shared" ca="1" si="10"/>
        <v>1</v>
      </c>
      <c r="Y13">
        <f t="shared" ca="1" si="11"/>
        <v>2</v>
      </c>
      <c r="Z13" s="2">
        <f t="shared" ca="1" si="12"/>
        <v>0</v>
      </c>
      <c r="AA13">
        <f t="shared" ca="1" si="0"/>
        <v>9</v>
      </c>
      <c r="AB13">
        <f t="shared" ca="1" si="13"/>
        <v>9</v>
      </c>
      <c r="AD13">
        <v>13</v>
      </c>
      <c r="AE13">
        <f t="shared" ca="1" si="14"/>
        <v>10</v>
      </c>
      <c r="AF13">
        <f t="shared" ca="1" si="15"/>
        <v>15</v>
      </c>
      <c r="AG13">
        <f t="shared" ca="1" si="16"/>
        <v>10</v>
      </c>
      <c r="AH13" s="26">
        <f t="shared" ca="1" si="17"/>
        <v>2</v>
      </c>
      <c r="AI13" s="26">
        <f t="shared" ca="1" si="18"/>
        <v>1</v>
      </c>
      <c r="AJ13" s="26">
        <f t="shared" ca="1" si="19"/>
        <v>1</v>
      </c>
      <c r="AK13">
        <f t="shared" ca="1" si="20"/>
        <v>1</v>
      </c>
      <c r="AL13">
        <f t="shared" ca="1" si="21"/>
        <v>5</v>
      </c>
      <c r="AM13">
        <f t="shared" ca="1" si="22"/>
        <v>2</v>
      </c>
      <c r="AN13" s="2">
        <f t="shared" ca="1" si="23"/>
        <v>0</v>
      </c>
      <c r="AO13" s="27">
        <f t="shared" ca="1" si="24"/>
        <v>5</v>
      </c>
      <c r="AP13" s="27">
        <f t="shared" ca="1" si="25"/>
        <v>9</v>
      </c>
      <c r="AQ13">
        <f t="shared" ca="1" si="26"/>
        <v>59</v>
      </c>
      <c r="AS13">
        <v>13</v>
      </c>
      <c r="AT13">
        <f t="shared" ca="1" si="27"/>
        <v>10</v>
      </c>
      <c r="AU13">
        <f t="shared" ca="1" si="28"/>
        <v>10</v>
      </c>
      <c r="AV13">
        <f t="shared" ca="1" si="29"/>
        <v>10</v>
      </c>
      <c r="AW13" s="26">
        <f t="shared" ca="1" si="30"/>
        <v>2</v>
      </c>
      <c r="AX13" s="26">
        <f t="shared" ca="1" si="31"/>
        <v>0</v>
      </c>
      <c r="AY13" s="26">
        <f t="shared" ca="1" si="32"/>
        <v>1</v>
      </c>
      <c r="AZ13">
        <f t="shared" ca="1" si="33"/>
        <v>1</v>
      </c>
      <c r="BA13">
        <f t="shared" ca="1" si="34"/>
        <v>9</v>
      </c>
      <c r="BB13">
        <f t="shared" ca="1" si="35"/>
        <v>2</v>
      </c>
      <c r="BC13" s="2">
        <f t="shared" ca="1" si="36"/>
        <v>0</v>
      </c>
      <c r="BD13" s="27">
        <f t="shared" ca="1" si="37"/>
        <v>0</v>
      </c>
      <c r="BE13" s="27">
        <f t="shared" ca="1" si="38"/>
        <v>9</v>
      </c>
      <c r="BF13">
        <f t="shared" ca="1" si="39"/>
        <v>9</v>
      </c>
      <c r="BH13">
        <v>13</v>
      </c>
      <c r="BI13">
        <f t="shared" ca="1" si="40"/>
        <v>10</v>
      </c>
      <c r="BJ13">
        <f t="shared" ca="1" si="41"/>
        <v>27</v>
      </c>
      <c r="BK13">
        <f t="shared" ca="1" si="42"/>
        <v>10</v>
      </c>
      <c r="BL13" s="26">
        <f t="shared" ca="1" si="43"/>
        <v>2</v>
      </c>
      <c r="BM13" s="26">
        <f t="shared" ca="1" si="44"/>
        <v>2</v>
      </c>
      <c r="BN13" s="26">
        <f t="shared" ca="1" si="45"/>
        <v>1</v>
      </c>
      <c r="BO13">
        <f t="shared" ca="1" si="46"/>
        <v>1</v>
      </c>
      <c r="BP13">
        <f t="shared" ca="1" si="47"/>
        <v>9</v>
      </c>
      <c r="BQ13">
        <f t="shared" ca="1" si="48"/>
        <v>2</v>
      </c>
      <c r="BR13" s="2">
        <f t="shared" ca="1" si="49"/>
        <v>0</v>
      </c>
      <c r="BS13" s="27">
        <f t="shared" ca="1" si="50"/>
        <v>2</v>
      </c>
      <c r="BT13" s="27">
        <f t="shared" ca="1" si="51"/>
        <v>9</v>
      </c>
      <c r="BU13">
        <f t="shared" ca="1" si="52"/>
        <v>29</v>
      </c>
    </row>
    <row r="14" spans="1:73">
      <c r="A14">
        <v>14</v>
      </c>
      <c r="B14">
        <v>1</v>
      </c>
      <c r="C14">
        <v>4</v>
      </c>
      <c r="E14" s="1">
        <v>14</v>
      </c>
      <c r="F14" s="1">
        <v>1</v>
      </c>
      <c r="G14" s="1">
        <v>6</v>
      </c>
      <c r="I14">
        <f t="shared" ca="1" si="1"/>
        <v>0.29006509605583464</v>
      </c>
      <c r="J14">
        <f t="shared" ca="1" si="2"/>
        <v>42</v>
      </c>
      <c r="K14">
        <f t="shared" ca="1" si="54"/>
        <v>0.11766901127084406</v>
      </c>
      <c r="L14">
        <f t="shared" ca="1" si="56"/>
        <v>38</v>
      </c>
      <c r="N14">
        <f t="shared" ca="1" si="4"/>
        <v>0.67701928649054666</v>
      </c>
      <c r="O14">
        <f t="shared" ca="1" si="5"/>
        <v>14</v>
      </c>
      <c r="P14">
        <f t="shared" ca="1" si="53"/>
        <v>3.0318442935522327E-2</v>
      </c>
      <c r="Q14">
        <f t="shared" ca="1" si="55"/>
        <v>34</v>
      </c>
      <c r="S14">
        <v>14</v>
      </c>
      <c r="T14">
        <f t="shared" ca="1" si="6"/>
        <v>29</v>
      </c>
      <c r="U14">
        <f t="shared" ca="1" si="7"/>
        <v>14</v>
      </c>
      <c r="V14">
        <f t="shared" ca="1" si="8"/>
        <v>8</v>
      </c>
      <c r="W14">
        <f t="shared" ca="1" si="9"/>
        <v>1</v>
      </c>
      <c r="X14">
        <f t="shared" ca="1" si="10"/>
        <v>3</v>
      </c>
      <c r="Y14">
        <f t="shared" ca="1" si="11"/>
        <v>6</v>
      </c>
      <c r="Z14" s="2">
        <f t="shared" ca="1" si="12"/>
        <v>4</v>
      </c>
      <c r="AA14">
        <f t="shared" ca="1" si="0"/>
        <v>5</v>
      </c>
      <c r="AB14">
        <f t="shared" ca="1" si="13"/>
        <v>45</v>
      </c>
      <c r="AD14">
        <v>14</v>
      </c>
      <c r="AE14">
        <f t="shared" ca="1" si="14"/>
        <v>29</v>
      </c>
      <c r="AF14">
        <f t="shared" ca="1" si="15"/>
        <v>45</v>
      </c>
      <c r="AG14">
        <f t="shared" ca="1" si="16"/>
        <v>14</v>
      </c>
      <c r="AH14" s="26">
        <f t="shared" ca="1" si="17"/>
        <v>8</v>
      </c>
      <c r="AI14" s="26">
        <f t="shared" ca="1" si="18"/>
        <v>5</v>
      </c>
      <c r="AJ14" s="26">
        <f t="shared" ca="1" si="19"/>
        <v>1</v>
      </c>
      <c r="AK14">
        <f t="shared" ca="1" si="20"/>
        <v>3</v>
      </c>
      <c r="AL14">
        <f t="shared" ca="1" si="21"/>
        <v>9</v>
      </c>
      <c r="AM14">
        <f t="shared" ca="1" si="22"/>
        <v>6</v>
      </c>
      <c r="AN14" s="2">
        <f t="shared" ca="1" si="23"/>
        <v>4</v>
      </c>
      <c r="AO14" s="27">
        <f t="shared" ca="1" si="24"/>
        <v>5</v>
      </c>
      <c r="AP14" s="27">
        <f t="shared" ca="1" si="25"/>
        <v>5</v>
      </c>
      <c r="AQ14">
        <f t="shared" ca="1" si="26"/>
        <v>455</v>
      </c>
      <c r="AS14">
        <v>14</v>
      </c>
      <c r="AT14">
        <f t="shared" ca="1" si="27"/>
        <v>29</v>
      </c>
      <c r="AU14">
        <f t="shared" ca="1" si="28"/>
        <v>9</v>
      </c>
      <c r="AV14">
        <f t="shared" ca="1" si="29"/>
        <v>14</v>
      </c>
      <c r="AW14" s="26">
        <f t="shared" ca="1" si="30"/>
        <v>8</v>
      </c>
      <c r="AX14" s="26">
        <f t="shared" ca="1" si="31"/>
        <v>0</v>
      </c>
      <c r="AY14" s="26">
        <f t="shared" ca="1" si="32"/>
        <v>1</v>
      </c>
      <c r="AZ14">
        <f t="shared" ca="1" si="33"/>
        <v>3</v>
      </c>
      <c r="BA14">
        <f t="shared" ca="1" si="34"/>
        <v>8</v>
      </c>
      <c r="BB14">
        <f t="shared" ca="1" si="35"/>
        <v>6</v>
      </c>
      <c r="BC14" s="2">
        <f t="shared" ca="1" si="36"/>
        <v>4</v>
      </c>
      <c r="BD14" s="27">
        <f t="shared" ca="1" si="37"/>
        <v>1</v>
      </c>
      <c r="BE14" s="27">
        <f t="shared" ca="1" si="38"/>
        <v>5</v>
      </c>
      <c r="BF14">
        <f t="shared" ca="1" si="39"/>
        <v>415</v>
      </c>
      <c r="BH14">
        <v>14</v>
      </c>
      <c r="BI14">
        <f t="shared" ca="1" si="40"/>
        <v>29</v>
      </c>
      <c r="BJ14">
        <f t="shared" ca="1" si="41"/>
        <v>34</v>
      </c>
      <c r="BK14">
        <f t="shared" ca="1" si="42"/>
        <v>14</v>
      </c>
      <c r="BL14" s="26">
        <f t="shared" ca="1" si="43"/>
        <v>8</v>
      </c>
      <c r="BM14" s="26">
        <f t="shared" ca="1" si="44"/>
        <v>3</v>
      </c>
      <c r="BN14" s="26">
        <f t="shared" ca="1" si="45"/>
        <v>1</v>
      </c>
      <c r="BO14">
        <f t="shared" ca="1" si="46"/>
        <v>3</v>
      </c>
      <c r="BP14">
        <f t="shared" ca="1" si="47"/>
        <v>9</v>
      </c>
      <c r="BQ14">
        <f t="shared" ca="1" si="48"/>
        <v>6</v>
      </c>
      <c r="BR14" s="2">
        <f t="shared" ca="1" si="49"/>
        <v>4</v>
      </c>
      <c r="BS14" s="27">
        <f t="shared" ca="1" si="50"/>
        <v>3</v>
      </c>
      <c r="BT14" s="27">
        <f t="shared" ca="1" si="51"/>
        <v>5</v>
      </c>
      <c r="BU14">
        <f t="shared" ca="1" si="52"/>
        <v>435</v>
      </c>
    </row>
    <row r="15" spans="1:73">
      <c r="A15">
        <v>15</v>
      </c>
      <c r="B15">
        <v>1</v>
      </c>
      <c r="C15">
        <v>5</v>
      </c>
      <c r="E15" s="1">
        <v>15</v>
      </c>
      <c r="F15" s="1">
        <v>1</v>
      </c>
      <c r="G15" s="1">
        <v>7</v>
      </c>
      <c r="I15">
        <f t="shared" ca="1" si="1"/>
        <v>0.25521429872608081</v>
      </c>
      <c r="J15">
        <f t="shared" ca="1" si="2"/>
        <v>46</v>
      </c>
      <c r="K15">
        <f t="shared" ca="1" si="54"/>
        <v>0.67221493465189841</v>
      </c>
      <c r="L15">
        <f t="shared" ca="1" si="56"/>
        <v>13</v>
      </c>
      <c r="N15">
        <f t="shared" ca="1" si="4"/>
        <v>0.2416468248748691</v>
      </c>
      <c r="O15">
        <f t="shared" ca="1" si="5"/>
        <v>36</v>
      </c>
      <c r="P15">
        <f t="shared" ca="1" si="53"/>
        <v>0.10540653232540986</v>
      </c>
      <c r="Q15">
        <f t="shared" ca="1" si="55"/>
        <v>31</v>
      </c>
      <c r="S15">
        <v>15</v>
      </c>
      <c r="T15">
        <f t="shared" ca="1" si="6"/>
        <v>40</v>
      </c>
      <c r="U15">
        <f t="shared" ca="1" si="7"/>
        <v>12</v>
      </c>
      <c r="V15">
        <f t="shared" ca="1" si="8"/>
        <v>7</v>
      </c>
      <c r="W15">
        <f t="shared" ca="1" si="9"/>
        <v>1</v>
      </c>
      <c r="X15">
        <f t="shared" ca="1" si="10"/>
        <v>6</v>
      </c>
      <c r="Y15">
        <f t="shared" ca="1" si="11"/>
        <v>4</v>
      </c>
      <c r="Z15" s="2">
        <f t="shared" ca="1" si="12"/>
        <v>0</v>
      </c>
      <c r="AA15">
        <f t="shared" ca="1" si="0"/>
        <v>7</v>
      </c>
      <c r="AB15">
        <f t="shared" ca="1" si="13"/>
        <v>7</v>
      </c>
      <c r="AD15">
        <v>15</v>
      </c>
      <c r="AE15">
        <f t="shared" ca="1" si="14"/>
        <v>40</v>
      </c>
      <c r="AF15">
        <f t="shared" ca="1" si="15"/>
        <v>47</v>
      </c>
      <c r="AG15">
        <f t="shared" ca="1" si="16"/>
        <v>12</v>
      </c>
      <c r="AH15" s="26">
        <f t="shared" ca="1" si="17"/>
        <v>7</v>
      </c>
      <c r="AI15" s="26">
        <f t="shared" ca="1" si="18"/>
        <v>6</v>
      </c>
      <c r="AJ15" s="26">
        <f t="shared" ca="1" si="19"/>
        <v>1</v>
      </c>
      <c r="AK15">
        <f t="shared" ca="1" si="20"/>
        <v>6</v>
      </c>
      <c r="AL15">
        <f t="shared" ca="1" si="21"/>
        <v>7</v>
      </c>
      <c r="AM15">
        <f t="shared" ca="1" si="22"/>
        <v>4</v>
      </c>
      <c r="AN15" s="2">
        <f t="shared" ca="1" si="23"/>
        <v>0</v>
      </c>
      <c r="AO15" s="27">
        <f t="shared" ca="1" si="24"/>
        <v>8</v>
      </c>
      <c r="AP15" s="27">
        <f t="shared" ca="1" si="25"/>
        <v>7</v>
      </c>
      <c r="AQ15">
        <f t="shared" ca="1" si="26"/>
        <v>87</v>
      </c>
      <c r="AS15">
        <v>15</v>
      </c>
      <c r="AT15">
        <f t="shared" ca="1" si="27"/>
        <v>40</v>
      </c>
      <c r="AU15">
        <f t="shared" ca="1" si="28"/>
        <v>1</v>
      </c>
      <c r="AV15">
        <f t="shared" ref="AV15" si="57">MATCH(AS15,AD$1:AD$45,0)</f>
        <v>15</v>
      </c>
      <c r="AW15" s="26">
        <f t="shared" ca="1" si="30"/>
        <v>7</v>
      </c>
      <c r="AX15" s="26">
        <f t="shared" ca="1" si="31"/>
        <v>0</v>
      </c>
      <c r="AY15" s="26">
        <f t="shared" si="32"/>
        <v>1</v>
      </c>
      <c r="AZ15">
        <f t="shared" ca="1" si="33"/>
        <v>6</v>
      </c>
      <c r="BA15">
        <f t="shared" ca="1" si="34"/>
        <v>0</v>
      </c>
      <c r="BB15">
        <f t="shared" si="35"/>
        <v>7</v>
      </c>
      <c r="BC15" s="2">
        <f t="shared" ca="1" si="36"/>
        <v>0</v>
      </c>
      <c r="BD15" s="27">
        <f t="shared" ca="1" si="37"/>
        <v>9</v>
      </c>
      <c r="BE15" s="27">
        <f t="shared" ca="1" si="38"/>
        <v>4</v>
      </c>
      <c r="BF15">
        <f t="shared" ca="1" si="39"/>
        <v>94</v>
      </c>
      <c r="BH15">
        <v>15</v>
      </c>
      <c r="BI15">
        <f t="shared" ca="1" si="40"/>
        <v>40</v>
      </c>
      <c r="BJ15">
        <f t="shared" ca="1" si="41"/>
        <v>1</v>
      </c>
      <c r="BK15">
        <f t="shared" ca="1" si="42"/>
        <v>12</v>
      </c>
      <c r="BL15" s="26">
        <f t="shared" ca="1" si="43"/>
        <v>7</v>
      </c>
      <c r="BM15" s="26">
        <f t="shared" ca="1" si="44"/>
        <v>0</v>
      </c>
      <c r="BN15" s="26">
        <f t="shared" ca="1" si="45"/>
        <v>1</v>
      </c>
      <c r="BO15">
        <f t="shared" ca="1" si="46"/>
        <v>6</v>
      </c>
      <c r="BP15">
        <f t="shared" ca="1" si="47"/>
        <v>0</v>
      </c>
      <c r="BQ15">
        <f t="shared" ca="1" si="48"/>
        <v>4</v>
      </c>
      <c r="BR15" s="2">
        <f t="shared" ca="1" si="49"/>
        <v>0</v>
      </c>
      <c r="BS15" s="27">
        <f t="shared" ca="1" si="50"/>
        <v>9</v>
      </c>
      <c r="BT15" s="27">
        <f t="shared" ca="1" si="51"/>
        <v>7</v>
      </c>
      <c r="BU15">
        <f t="shared" ca="1" si="52"/>
        <v>97</v>
      </c>
    </row>
    <row r="16" spans="1:73">
      <c r="A16">
        <v>16</v>
      </c>
      <c r="B16">
        <v>1</v>
      </c>
      <c r="C16">
        <v>6</v>
      </c>
      <c r="E16" s="1">
        <v>16</v>
      </c>
      <c r="F16" s="1">
        <v>1</v>
      </c>
      <c r="G16" s="1">
        <v>8</v>
      </c>
      <c r="I16">
        <f t="shared" ca="1" si="1"/>
        <v>0.88784969400084712</v>
      </c>
      <c r="J16">
        <f t="shared" ca="1" si="2"/>
        <v>6</v>
      </c>
      <c r="K16">
        <f t="shared" ca="1" si="54"/>
        <v>8.7286333789470483E-2</v>
      </c>
      <c r="L16">
        <f t="shared" ca="1" si="56"/>
        <v>42</v>
      </c>
      <c r="N16">
        <f t="shared" ca="1" si="4"/>
        <v>0.77390376840531983</v>
      </c>
      <c r="O16">
        <f t="shared" ca="1" si="5"/>
        <v>7</v>
      </c>
      <c r="P16">
        <f t="shared" ca="1" si="53"/>
        <v>3.0057512055027047E-2</v>
      </c>
      <c r="Q16">
        <f t="shared" ca="1" si="55"/>
        <v>35</v>
      </c>
      <c r="T16" s="25" t="s">
        <v>8</v>
      </c>
      <c r="U16" s="25" t="s">
        <v>7</v>
      </c>
      <c r="V16" s="25" t="s">
        <v>11</v>
      </c>
      <c r="W16" s="25" t="s">
        <v>13</v>
      </c>
      <c r="X16" s="25" t="s">
        <v>12</v>
      </c>
      <c r="Y16" s="25" t="s">
        <v>14</v>
      </c>
      <c r="Z16" s="25" t="s">
        <v>16</v>
      </c>
      <c r="AA16" s="25" t="s">
        <v>17</v>
      </c>
      <c r="AE16" s="25" t="s">
        <v>6</v>
      </c>
      <c r="AF16" s="25" t="s">
        <v>8</v>
      </c>
      <c r="AG16" s="25" t="s">
        <v>7</v>
      </c>
      <c r="AH16" s="25" t="s">
        <v>9</v>
      </c>
      <c r="AI16" s="25" t="s">
        <v>11</v>
      </c>
      <c r="AJ16" s="25" t="s">
        <v>13</v>
      </c>
      <c r="AK16" s="25" t="s">
        <v>10</v>
      </c>
      <c r="AL16" s="25" t="s">
        <v>12</v>
      </c>
      <c r="AM16" s="25" t="s">
        <v>18</v>
      </c>
      <c r="AN16" s="25" t="s">
        <v>19</v>
      </c>
      <c r="AO16" s="25" t="s">
        <v>16</v>
      </c>
      <c r="AP16" s="25" t="s">
        <v>20</v>
      </c>
      <c r="AT16" s="25" t="s">
        <v>6</v>
      </c>
      <c r="AU16" s="25" t="s">
        <v>8</v>
      </c>
      <c r="AV16" s="25" t="s">
        <v>7</v>
      </c>
      <c r="AW16" s="25" t="s">
        <v>9</v>
      </c>
      <c r="AX16" s="25" t="s">
        <v>11</v>
      </c>
      <c r="AY16" s="25" t="s">
        <v>13</v>
      </c>
      <c r="AZ16" s="25" t="s">
        <v>10</v>
      </c>
      <c r="BA16" s="25" t="s">
        <v>12</v>
      </c>
      <c r="BB16" s="25" t="s">
        <v>18</v>
      </c>
      <c r="BC16" s="25" t="s">
        <v>19</v>
      </c>
      <c r="BD16" s="25" t="s">
        <v>16</v>
      </c>
      <c r="BE16" s="25" t="s">
        <v>20</v>
      </c>
      <c r="BI16" s="25" t="s">
        <v>6</v>
      </c>
      <c r="BJ16" s="25" t="s">
        <v>8</v>
      </c>
      <c r="BK16" s="25" t="s">
        <v>7</v>
      </c>
      <c r="BL16" s="25" t="s">
        <v>9</v>
      </c>
      <c r="BM16" s="25" t="s">
        <v>11</v>
      </c>
      <c r="BN16" s="25" t="s">
        <v>13</v>
      </c>
      <c r="BO16" s="25" t="s">
        <v>10</v>
      </c>
      <c r="BP16" s="25" t="s">
        <v>12</v>
      </c>
      <c r="BQ16" s="25" t="s">
        <v>18</v>
      </c>
      <c r="BR16" s="25" t="s">
        <v>19</v>
      </c>
      <c r="BS16" s="25" t="s">
        <v>16</v>
      </c>
      <c r="BT16" s="25" t="s">
        <v>20</v>
      </c>
    </row>
    <row r="17" spans="1:72">
      <c r="A17">
        <v>17</v>
      </c>
      <c r="B17">
        <v>1</v>
      </c>
      <c r="C17">
        <v>7</v>
      </c>
      <c r="E17" s="1">
        <v>17</v>
      </c>
      <c r="F17" s="1">
        <v>1</v>
      </c>
      <c r="G17" s="1">
        <v>9</v>
      </c>
      <c r="I17">
        <f t="shared" ca="1" si="1"/>
        <v>0.8239439123635901</v>
      </c>
      <c r="J17">
        <f t="shared" ca="1" si="2"/>
        <v>9</v>
      </c>
      <c r="K17">
        <f t="shared" ca="1" si="54"/>
        <v>0.6075210272583913</v>
      </c>
      <c r="L17">
        <f t="shared" ca="1" si="56"/>
        <v>17</v>
      </c>
      <c r="N17">
        <f t="shared" ca="1" si="4"/>
        <v>0.37037946127361998</v>
      </c>
      <c r="O17">
        <f t="shared" ca="1" si="5"/>
        <v>25</v>
      </c>
      <c r="P17">
        <f t="shared" ca="1" si="53"/>
        <v>0.92464565853969294</v>
      </c>
      <c r="Q17">
        <f t="shared" ca="1" si="55"/>
        <v>5</v>
      </c>
      <c r="S17">
        <v>1</v>
      </c>
      <c r="T17">
        <v>2</v>
      </c>
      <c r="U17">
        <v>3</v>
      </c>
      <c r="V17">
        <v>4</v>
      </c>
      <c r="W17">
        <v>5</v>
      </c>
      <c r="X17">
        <v>6</v>
      </c>
      <c r="Y17">
        <v>7</v>
      </c>
      <c r="Z17">
        <v>8</v>
      </c>
      <c r="AA17">
        <v>9</v>
      </c>
      <c r="AD17">
        <v>1</v>
      </c>
      <c r="AE17">
        <v>2</v>
      </c>
      <c r="AF17">
        <v>3</v>
      </c>
      <c r="AG17">
        <v>4</v>
      </c>
      <c r="AH17">
        <v>5</v>
      </c>
      <c r="AI17">
        <v>6</v>
      </c>
      <c r="AJ17">
        <v>7</v>
      </c>
      <c r="AK17">
        <v>8</v>
      </c>
      <c r="AL17">
        <v>9</v>
      </c>
      <c r="AM17">
        <v>10</v>
      </c>
      <c r="AN17">
        <v>11</v>
      </c>
      <c r="AO17">
        <v>12</v>
      </c>
      <c r="AP17">
        <v>13</v>
      </c>
      <c r="AS17">
        <v>1</v>
      </c>
      <c r="AT17">
        <v>2</v>
      </c>
      <c r="AU17">
        <v>3</v>
      </c>
      <c r="AV17">
        <v>4</v>
      </c>
      <c r="AW17">
        <v>5</v>
      </c>
      <c r="AX17">
        <v>6</v>
      </c>
      <c r="AY17">
        <v>7</v>
      </c>
      <c r="AZ17">
        <v>8</v>
      </c>
      <c r="BA17">
        <v>9</v>
      </c>
      <c r="BB17">
        <v>10</v>
      </c>
      <c r="BC17">
        <v>11</v>
      </c>
      <c r="BD17">
        <v>12</v>
      </c>
      <c r="BE17">
        <v>13</v>
      </c>
      <c r="BH17">
        <v>1</v>
      </c>
      <c r="BI17">
        <v>2</v>
      </c>
      <c r="BJ17">
        <v>3</v>
      </c>
      <c r="BK17">
        <v>4</v>
      </c>
      <c r="BL17">
        <v>5</v>
      </c>
      <c r="BM17">
        <v>6</v>
      </c>
      <c r="BN17">
        <v>7</v>
      </c>
      <c r="BO17">
        <v>8</v>
      </c>
      <c r="BP17">
        <v>9</v>
      </c>
      <c r="BQ17">
        <v>10</v>
      </c>
      <c r="BR17">
        <v>11</v>
      </c>
      <c r="BS17">
        <v>12</v>
      </c>
      <c r="BT17">
        <v>13</v>
      </c>
    </row>
    <row r="18" spans="1:72">
      <c r="A18">
        <v>18</v>
      </c>
      <c r="B18">
        <v>1</v>
      </c>
      <c r="C18">
        <v>8</v>
      </c>
      <c r="E18" s="1">
        <v>18</v>
      </c>
      <c r="F18" s="1">
        <v>2</v>
      </c>
      <c r="G18" s="1">
        <v>3</v>
      </c>
      <c r="I18">
        <f t="shared" ca="1" si="1"/>
        <v>0.70094354543877468</v>
      </c>
      <c r="J18">
        <f t="shared" ca="1" si="2"/>
        <v>17</v>
      </c>
      <c r="K18">
        <f t="shared" ca="1" si="54"/>
        <v>0.55172204419959892</v>
      </c>
      <c r="L18">
        <f t="shared" ca="1" si="56"/>
        <v>19</v>
      </c>
      <c r="N18">
        <f t="shared" ca="1" si="4"/>
        <v>0.50173498823495688</v>
      </c>
      <c r="O18">
        <f t="shared" ca="1" si="5"/>
        <v>19</v>
      </c>
      <c r="P18">
        <f t="shared" ca="1" si="53"/>
        <v>0.76376992214450201</v>
      </c>
      <c r="Q18">
        <f t="shared" ca="1" si="55"/>
        <v>11</v>
      </c>
      <c r="S18" t="s">
        <v>21</v>
      </c>
      <c r="AD18" t="s">
        <v>22</v>
      </c>
      <c r="AE18" t="s">
        <v>23</v>
      </c>
      <c r="AS18" t="s">
        <v>24</v>
      </c>
      <c r="BH18" t="s">
        <v>25</v>
      </c>
    </row>
    <row r="19" spans="1:72">
      <c r="A19">
        <v>19</v>
      </c>
      <c r="B19">
        <v>1</v>
      </c>
      <c r="C19">
        <v>9</v>
      </c>
      <c r="E19" s="1">
        <v>19</v>
      </c>
      <c r="F19" s="1">
        <v>2</v>
      </c>
      <c r="G19" s="1">
        <v>4</v>
      </c>
      <c r="I19">
        <f t="shared" ca="1" si="1"/>
        <v>0.51752351243498773</v>
      </c>
      <c r="J19">
        <f t="shared" ca="1" si="2"/>
        <v>28</v>
      </c>
      <c r="K19">
        <f t="shared" ca="1" si="54"/>
        <v>0.43937342849812655</v>
      </c>
      <c r="L19">
        <f t="shared" ca="1" si="56"/>
        <v>26</v>
      </c>
      <c r="N19">
        <f t="shared" ca="1" si="4"/>
        <v>0.52093133324607876</v>
      </c>
      <c r="O19">
        <f t="shared" ca="1" si="5"/>
        <v>18</v>
      </c>
      <c r="P19">
        <f t="shared" ca="1" si="53"/>
        <v>0.9100379299839072</v>
      </c>
      <c r="Q19">
        <f t="shared" ca="1" si="55"/>
        <v>6</v>
      </c>
    </row>
    <row r="20" spans="1:72">
      <c r="A20">
        <v>20</v>
      </c>
      <c r="B20">
        <v>2</v>
      </c>
      <c r="C20">
        <v>2</v>
      </c>
      <c r="E20" s="1">
        <v>20</v>
      </c>
      <c r="F20" s="1">
        <v>2</v>
      </c>
      <c r="G20" s="1">
        <v>5</v>
      </c>
      <c r="I20">
        <f t="shared" ca="1" si="1"/>
        <v>0.50645871525340103</v>
      </c>
      <c r="J20">
        <f t="shared" ca="1" si="2"/>
        <v>30</v>
      </c>
      <c r="K20">
        <f t="shared" ca="1" si="54"/>
        <v>0.57895913968378565</v>
      </c>
      <c r="L20">
        <f t="shared" ca="1" si="56"/>
        <v>18</v>
      </c>
      <c r="N20">
        <f t="shared" ca="1" si="4"/>
        <v>0.1460297280014915</v>
      </c>
      <c r="O20">
        <f t="shared" ca="1" si="5"/>
        <v>41</v>
      </c>
      <c r="P20">
        <f t="shared" ca="1" si="53"/>
        <v>0.23677805010390651</v>
      </c>
      <c r="Q20">
        <f t="shared" ca="1" si="55"/>
        <v>24</v>
      </c>
    </row>
    <row r="21" spans="1:72">
      <c r="A21">
        <v>21</v>
      </c>
      <c r="B21">
        <v>2</v>
      </c>
      <c r="C21">
        <v>3</v>
      </c>
      <c r="E21" s="1">
        <v>21</v>
      </c>
      <c r="F21" s="1">
        <v>2</v>
      </c>
      <c r="G21" s="1">
        <v>6</v>
      </c>
      <c r="I21">
        <f t="shared" ca="1" si="1"/>
        <v>0.15958913408958586</v>
      </c>
      <c r="J21">
        <f t="shared" ca="1" si="2"/>
        <v>50</v>
      </c>
      <c r="K21">
        <f t="shared" ca="1" si="54"/>
        <v>0.95603318442886764</v>
      </c>
      <c r="L21">
        <f t="shared" ca="1" si="56"/>
        <v>3</v>
      </c>
      <c r="N21">
        <f t="shared" ca="1" si="4"/>
        <v>0.44801671623238981</v>
      </c>
      <c r="O21">
        <f t="shared" ca="1" si="5"/>
        <v>22</v>
      </c>
      <c r="P21">
        <f t="shared" ca="1" si="53"/>
        <v>0.21116548526740453</v>
      </c>
      <c r="Q21">
        <f t="shared" ca="1" si="55"/>
        <v>25</v>
      </c>
    </row>
    <row r="22" spans="1:72">
      <c r="A22">
        <v>22</v>
      </c>
      <c r="B22">
        <v>2</v>
      </c>
      <c r="C22">
        <v>4</v>
      </c>
      <c r="E22" s="1">
        <v>22</v>
      </c>
      <c r="F22" s="1">
        <v>2</v>
      </c>
      <c r="G22" s="1">
        <v>7</v>
      </c>
      <c r="I22">
        <f t="shared" ca="1" si="1"/>
        <v>0.60148714066906805</v>
      </c>
      <c r="J22">
        <f t="shared" ca="1" si="2"/>
        <v>21</v>
      </c>
      <c r="K22">
        <f t="shared" ca="1" si="54"/>
        <v>0.90747136674454709</v>
      </c>
      <c r="L22">
        <f t="shared" ca="1" si="56"/>
        <v>6</v>
      </c>
      <c r="N22">
        <f t="shared" ca="1" si="4"/>
        <v>0.20939685507320149</v>
      </c>
      <c r="O22">
        <f t="shared" ca="1" si="5"/>
        <v>38</v>
      </c>
      <c r="P22">
        <f t="shared" ca="1" si="53"/>
        <v>0.16994216338938428</v>
      </c>
      <c r="Q22">
        <f t="shared" ca="1" si="55"/>
        <v>29</v>
      </c>
    </row>
    <row r="23" spans="1:72">
      <c r="A23">
        <v>23</v>
      </c>
      <c r="B23">
        <v>2</v>
      </c>
      <c r="C23">
        <v>5</v>
      </c>
      <c r="E23" s="1">
        <v>23</v>
      </c>
      <c r="F23" s="1">
        <v>2</v>
      </c>
      <c r="G23" s="1">
        <v>8</v>
      </c>
      <c r="I23">
        <f t="shared" ca="1" si="1"/>
        <v>9.71405564725627E-2</v>
      </c>
      <c r="J23">
        <f t="shared" ca="1" si="2"/>
        <v>53</v>
      </c>
      <c r="K23">
        <f t="shared" ca="1" si="54"/>
        <v>0.67537473740331455</v>
      </c>
      <c r="L23">
        <f t="shared" ca="1" si="56"/>
        <v>12</v>
      </c>
      <c r="N23">
        <f t="shared" ca="1" si="4"/>
        <v>0.86853642660833774</v>
      </c>
      <c r="O23">
        <f t="shared" ca="1" si="5"/>
        <v>5</v>
      </c>
      <c r="P23">
        <f t="shared" ca="1" si="53"/>
        <v>0.45007286857758233</v>
      </c>
      <c r="Q23">
        <f t="shared" ca="1" si="55"/>
        <v>19</v>
      </c>
    </row>
    <row r="24" spans="1:72">
      <c r="A24">
        <v>24</v>
      </c>
      <c r="B24">
        <v>2</v>
      </c>
      <c r="C24">
        <v>6</v>
      </c>
      <c r="E24" s="1">
        <v>24</v>
      </c>
      <c r="F24" s="1">
        <v>2</v>
      </c>
      <c r="G24" s="1">
        <v>9</v>
      </c>
      <c r="I24">
        <f t="shared" ca="1" si="1"/>
        <v>0.17260592314758272</v>
      </c>
      <c r="J24">
        <f t="shared" ca="1" si="2"/>
        <v>49</v>
      </c>
      <c r="K24">
        <f t="shared" ca="1" si="54"/>
        <v>0.87512316997983874</v>
      </c>
      <c r="L24">
        <f t="shared" ca="1" si="56"/>
        <v>7</v>
      </c>
      <c r="N24">
        <f t="shared" ca="1" si="4"/>
        <v>0.92871712046188115</v>
      </c>
      <c r="O24">
        <f t="shared" ca="1" si="5"/>
        <v>3</v>
      </c>
      <c r="P24">
        <f t="shared" ca="1" si="53"/>
        <v>0.37557130748565926</v>
      </c>
      <c r="Q24">
        <f t="shared" ca="1" si="55"/>
        <v>20</v>
      </c>
    </row>
    <row r="25" spans="1:72">
      <c r="A25">
        <v>25</v>
      </c>
      <c r="B25">
        <v>2</v>
      </c>
      <c r="C25">
        <v>7</v>
      </c>
      <c r="E25" s="1">
        <v>25</v>
      </c>
      <c r="F25" s="1">
        <v>3</v>
      </c>
      <c r="G25" s="1">
        <v>4</v>
      </c>
      <c r="I25">
        <f t="shared" ca="1" si="1"/>
        <v>0.15256473637639356</v>
      </c>
      <c r="J25">
        <f t="shared" ca="1" si="2"/>
        <v>51</v>
      </c>
      <c r="K25">
        <f t="shared" ca="1" si="54"/>
        <v>0.41204601379880046</v>
      </c>
      <c r="L25">
        <f t="shared" ca="1" si="56"/>
        <v>27</v>
      </c>
      <c r="N25">
        <f t="shared" ca="1" si="4"/>
        <v>0.6983215152980824</v>
      </c>
      <c r="O25">
        <f t="shared" ca="1" si="5"/>
        <v>11</v>
      </c>
      <c r="P25">
        <f t="shared" ca="1" si="53"/>
        <v>0.20785037271617579</v>
      </c>
      <c r="Q25">
        <f t="shared" ca="1" si="55"/>
        <v>26</v>
      </c>
    </row>
    <row r="26" spans="1:72">
      <c r="A26">
        <v>26</v>
      </c>
      <c r="B26">
        <v>2</v>
      </c>
      <c r="C26">
        <v>8</v>
      </c>
      <c r="E26" s="1">
        <v>26</v>
      </c>
      <c r="F26" s="1">
        <v>3</v>
      </c>
      <c r="G26" s="1">
        <v>5</v>
      </c>
      <c r="I26">
        <f t="shared" ca="1" si="1"/>
        <v>0.66632472111881058</v>
      </c>
      <c r="J26">
        <f t="shared" ca="1" si="2"/>
        <v>19</v>
      </c>
      <c r="K26">
        <f t="shared" ca="1" si="54"/>
        <v>0.19714948154764667</v>
      </c>
      <c r="L26">
        <f t="shared" ca="1" si="56"/>
        <v>35</v>
      </c>
      <c r="N26">
        <f t="shared" ca="1" si="4"/>
        <v>0.32056633926249956</v>
      </c>
      <c r="O26">
        <f t="shared" ca="1" si="5"/>
        <v>28</v>
      </c>
      <c r="P26">
        <f t="shared" ca="1" si="53"/>
        <v>0.27395721331955247</v>
      </c>
      <c r="Q26">
        <f t="shared" ca="1" si="55"/>
        <v>23</v>
      </c>
    </row>
    <row r="27" spans="1:72">
      <c r="A27">
        <v>27</v>
      </c>
      <c r="B27">
        <v>2</v>
      </c>
      <c r="C27">
        <v>9</v>
      </c>
      <c r="E27" s="1">
        <v>27</v>
      </c>
      <c r="F27" s="1">
        <v>3</v>
      </c>
      <c r="G27" s="1">
        <v>6</v>
      </c>
      <c r="I27">
        <f t="shared" ca="1" si="1"/>
        <v>0.78156598927951748</v>
      </c>
      <c r="J27">
        <f t="shared" ca="1" si="2"/>
        <v>13</v>
      </c>
      <c r="K27">
        <f t="shared" ca="1" si="54"/>
        <v>0.97197659171324791</v>
      </c>
      <c r="L27">
        <f t="shared" ca="1" si="56"/>
        <v>2</v>
      </c>
      <c r="N27">
        <f t="shared" ca="1" si="4"/>
        <v>0.76999385292443456</v>
      </c>
      <c r="O27">
        <f t="shared" ca="1" si="5"/>
        <v>8</v>
      </c>
      <c r="P27">
        <f t="shared" ca="1" si="53"/>
        <v>9.6505143725753584E-3</v>
      </c>
      <c r="Q27">
        <f t="shared" ca="1" si="55"/>
        <v>36</v>
      </c>
    </row>
    <row r="28" spans="1:72">
      <c r="A28">
        <v>28</v>
      </c>
      <c r="B28">
        <v>3</v>
      </c>
      <c r="C28">
        <v>3</v>
      </c>
      <c r="E28" s="1">
        <v>28</v>
      </c>
      <c r="F28" s="1">
        <v>3</v>
      </c>
      <c r="G28" s="1">
        <v>7</v>
      </c>
      <c r="I28">
        <f t="shared" ca="1" si="1"/>
        <v>0.48410374045420856</v>
      </c>
      <c r="J28">
        <f t="shared" ca="1" si="2"/>
        <v>32</v>
      </c>
      <c r="K28">
        <f t="shared" ca="1" si="54"/>
        <v>0.74562241810724927</v>
      </c>
      <c r="L28">
        <f t="shared" ca="1" si="56"/>
        <v>10</v>
      </c>
      <c r="N28">
        <f t="shared" ca="1" si="4"/>
        <v>0.29845750405425431</v>
      </c>
      <c r="O28">
        <f t="shared" ca="1" si="5"/>
        <v>30</v>
      </c>
      <c r="P28">
        <f t="shared" ca="1" si="53"/>
        <v>0.18315976742849482</v>
      </c>
      <c r="Q28">
        <f t="shared" ca="1" si="55"/>
        <v>27</v>
      </c>
    </row>
    <row r="29" spans="1:72">
      <c r="A29">
        <v>29</v>
      </c>
      <c r="B29">
        <v>3</v>
      </c>
      <c r="C29">
        <v>4</v>
      </c>
      <c r="E29" s="1">
        <v>29</v>
      </c>
      <c r="F29" s="1">
        <v>3</v>
      </c>
      <c r="G29" s="1">
        <v>8</v>
      </c>
      <c r="I29">
        <f t="shared" ca="1" si="1"/>
        <v>9.1362121334590318E-2</v>
      </c>
      <c r="J29">
        <f t="shared" ca="1" si="2"/>
        <v>54</v>
      </c>
      <c r="K29">
        <f t="shared" ca="1" si="54"/>
        <v>0.23518013307389518</v>
      </c>
      <c r="L29">
        <f t="shared" ca="1" si="56"/>
        <v>32</v>
      </c>
      <c r="N29">
        <f t="shared" ca="1" si="4"/>
        <v>0.48295285782489716</v>
      </c>
      <c r="O29">
        <f t="shared" ca="1" si="5"/>
        <v>21</v>
      </c>
      <c r="P29">
        <f t="shared" ca="1" si="53"/>
        <v>0.6642312355678941</v>
      </c>
      <c r="Q29">
        <f t="shared" ca="1" si="55"/>
        <v>14</v>
      </c>
    </row>
    <row r="30" spans="1:72">
      <c r="A30">
        <v>30</v>
      </c>
      <c r="B30">
        <v>3</v>
      </c>
      <c r="C30">
        <v>5</v>
      </c>
      <c r="E30" s="1">
        <v>30</v>
      </c>
      <c r="F30" s="1">
        <v>3</v>
      </c>
      <c r="G30" s="1">
        <v>9</v>
      </c>
      <c r="I30">
        <f t="shared" ca="1" si="1"/>
        <v>0.54846702351858689</v>
      </c>
      <c r="J30">
        <f t="shared" ca="1" si="2"/>
        <v>23</v>
      </c>
      <c r="K30">
        <f t="shared" ca="1" si="54"/>
        <v>0.44114410486375721</v>
      </c>
      <c r="L30">
        <f t="shared" ca="1" si="56"/>
        <v>25</v>
      </c>
      <c r="N30">
        <f t="shared" ca="1" si="4"/>
        <v>0.49688519398122954</v>
      </c>
      <c r="O30">
        <f t="shared" ca="1" si="5"/>
        <v>20</v>
      </c>
      <c r="P30">
        <f t="shared" ca="1" si="53"/>
        <v>9.4921616968436595E-2</v>
      </c>
      <c r="Q30">
        <f t="shared" ca="1" si="55"/>
        <v>32</v>
      </c>
    </row>
    <row r="31" spans="1:72">
      <c r="A31">
        <v>31</v>
      </c>
      <c r="B31">
        <v>3</v>
      </c>
      <c r="C31">
        <v>6</v>
      </c>
      <c r="E31" s="1">
        <v>31</v>
      </c>
      <c r="F31" s="1">
        <v>4</v>
      </c>
      <c r="G31" s="1">
        <v>5</v>
      </c>
      <c r="I31">
        <f t="shared" ca="1" si="1"/>
        <v>6.3094025991233149E-2</v>
      </c>
      <c r="J31">
        <f t="shared" ca="1" si="2"/>
        <v>55</v>
      </c>
      <c r="K31">
        <f t="shared" ca="1" si="54"/>
        <v>0.40985186905063498</v>
      </c>
      <c r="L31">
        <f t="shared" ca="1" si="56"/>
        <v>28</v>
      </c>
      <c r="N31">
        <f t="shared" ca="1" si="4"/>
        <v>0.59517383445864747</v>
      </c>
      <c r="O31">
        <f t="shared" ca="1" si="5"/>
        <v>16</v>
      </c>
      <c r="P31">
        <f t="shared" ca="1" si="53"/>
        <v>0.49542674379929275</v>
      </c>
      <c r="Q31">
        <f t="shared" ca="1" si="55"/>
        <v>17</v>
      </c>
    </row>
    <row r="32" spans="1:72">
      <c r="A32">
        <v>32</v>
      </c>
      <c r="B32">
        <v>3</v>
      </c>
      <c r="C32">
        <v>7</v>
      </c>
      <c r="E32" s="1">
        <v>32</v>
      </c>
      <c r="F32" s="1">
        <v>4</v>
      </c>
      <c r="G32" s="1">
        <v>6</v>
      </c>
      <c r="I32">
        <f t="shared" ca="1" si="1"/>
        <v>0.83835445970390587</v>
      </c>
      <c r="J32">
        <f t="shared" ca="1" si="2"/>
        <v>8</v>
      </c>
      <c r="K32">
        <f t="shared" ca="1" si="54"/>
        <v>0.21945233112845752</v>
      </c>
      <c r="L32">
        <f t="shared" ca="1" si="56"/>
        <v>33</v>
      </c>
      <c r="N32">
        <f t="shared" ca="1" si="4"/>
        <v>0.42537771591119999</v>
      </c>
      <c r="O32">
        <f t="shared" ca="1" si="5"/>
        <v>23</v>
      </c>
      <c r="P32">
        <f t="shared" ca="1" si="53"/>
        <v>0.97066421124959223</v>
      </c>
      <c r="Q32">
        <f t="shared" ca="1" si="55"/>
        <v>2</v>
      </c>
    </row>
    <row r="33" spans="1:17">
      <c r="A33">
        <v>33</v>
      </c>
      <c r="B33">
        <v>3</v>
      </c>
      <c r="C33">
        <v>8</v>
      </c>
      <c r="E33" s="1">
        <v>33</v>
      </c>
      <c r="F33" s="1">
        <v>4</v>
      </c>
      <c r="G33" s="1">
        <v>7</v>
      </c>
      <c r="I33">
        <f t="shared" ca="1" si="1"/>
        <v>0.67441939579115129</v>
      </c>
      <c r="J33">
        <f t="shared" ca="1" si="2"/>
        <v>18</v>
      </c>
      <c r="K33">
        <f t="shared" ca="1" si="54"/>
        <v>0.93195834534555377</v>
      </c>
      <c r="L33">
        <f t="shared" ca="1" si="56"/>
        <v>5</v>
      </c>
      <c r="N33">
        <f t="shared" ca="1" si="4"/>
        <v>0.24201440250539452</v>
      </c>
      <c r="O33">
        <f t="shared" ca="1" si="5"/>
        <v>35</v>
      </c>
      <c r="P33">
        <f t="shared" ca="1" si="53"/>
        <v>0.79408332818631844</v>
      </c>
      <c r="Q33">
        <f t="shared" ca="1" si="55"/>
        <v>10</v>
      </c>
    </row>
    <row r="34" spans="1:17">
      <c r="A34">
        <v>34</v>
      </c>
      <c r="B34">
        <v>3</v>
      </c>
      <c r="C34">
        <v>9</v>
      </c>
      <c r="E34" s="1">
        <v>34</v>
      </c>
      <c r="F34" s="1">
        <v>4</v>
      </c>
      <c r="G34" s="1">
        <v>8</v>
      </c>
      <c r="I34">
        <f t="shared" ca="1" si="1"/>
        <v>0.76844016271453519</v>
      </c>
      <c r="J34">
        <f t="shared" ca="1" si="2"/>
        <v>14</v>
      </c>
      <c r="K34">
        <f t="shared" ca="1" si="54"/>
        <v>0.48740471051120249</v>
      </c>
      <c r="L34">
        <f t="shared" ca="1" si="56"/>
        <v>23</v>
      </c>
      <c r="N34">
        <f t="shared" ca="1" si="4"/>
        <v>6.5930869623878507E-2</v>
      </c>
      <c r="O34">
        <f t="shared" ca="1" si="5"/>
        <v>44</v>
      </c>
      <c r="P34">
        <f t="shared" ca="1" si="53"/>
        <v>0.93673331149630767</v>
      </c>
      <c r="Q34">
        <f t="shared" ca="1" si="55"/>
        <v>3</v>
      </c>
    </row>
    <row r="35" spans="1:17">
      <c r="A35">
        <v>35</v>
      </c>
      <c r="B35">
        <v>4</v>
      </c>
      <c r="C35">
        <v>4</v>
      </c>
      <c r="E35" s="1">
        <v>35</v>
      </c>
      <c r="F35" s="1">
        <v>4</v>
      </c>
      <c r="G35" s="1">
        <v>9</v>
      </c>
      <c r="I35">
        <f t="shared" ca="1" si="1"/>
        <v>0.37124860417733618</v>
      </c>
      <c r="J35">
        <f t="shared" ca="1" si="2"/>
        <v>38</v>
      </c>
      <c r="K35">
        <f t="shared" ca="1" si="54"/>
        <v>3.2180049694675361E-2</v>
      </c>
      <c r="L35">
        <f t="shared" ca="1" si="56"/>
        <v>44</v>
      </c>
      <c r="N35">
        <f t="shared" ca="1" si="4"/>
        <v>0.2305252987139168</v>
      </c>
      <c r="O35">
        <f t="shared" ca="1" si="5"/>
        <v>37</v>
      </c>
      <c r="P35">
        <f t="shared" ca="1" si="53"/>
        <v>0.84752559762688628</v>
      </c>
      <c r="Q35">
        <f t="shared" ca="1" si="55"/>
        <v>9</v>
      </c>
    </row>
    <row r="36" spans="1:17">
      <c r="A36">
        <v>36</v>
      </c>
      <c r="B36">
        <v>4</v>
      </c>
      <c r="C36">
        <v>5</v>
      </c>
      <c r="E36" s="1">
        <v>36</v>
      </c>
      <c r="F36" s="1">
        <v>5</v>
      </c>
      <c r="G36" s="1">
        <v>6</v>
      </c>
      <c r="I36">
        <f t="shared" ca="1" si="1"/>
        <v>0.58466894515078871</v>
      </c>
      <c r="J36">
        <f t="shared" ca="1" si="2"/>
        <v>22</v>
      </c>
      <c r="K36">
        <f t="shared" ca="1" si="54"/>
        <v>0.52494766798707193</v>
      </c>
      <c r="L36">
        <f t="shared" ca="1" si="56"/>
        <v>22</v>
      </c>
      <c r="N36">
        <f t="shared" ca="1" si="4"/>
        <v>0.27672466491262071</v>
      </c>
      <c r="O36">
        <f t="shared" ca="1" si="5"/>
        <v>32</v>
      </c>
      <c r="P36">
        <f t="shared" ca="1" si="53"/>
        <v>0.1797434940939342</v>
      </c>
      <c r="Q36">
        <f t="shared" ca="1" si="55"/>
        <v>28</v>
      </c>
    </row>
    <row r="37" spans="1:17">
      <c r="A37">
        <v>37</v>
      </c>
      <c r="B37">
        <v>4</v>
      </c>
      <c r="C37">
        <v>6</v>
      </c>
      <c r="E37" s="1">
        <v>37</v>
      </c>
      <c r="F37" s="1">
        <v>5</v>
      </c>
      <c r="G37" s="1">
        <v>7</v>
      </c>
      <c r="I37">
        <f t="shared" ca="1" si="1"/>
        <v>0.98031525560483423</v>
      </c>
      <c r="J37">
        <f t="shared" ca="1" si="2"/>
        <v>2</v>
      </c>
      <c r="K37">
        <f t="shared" ca="1" si="54"/>
        <v>0.94153925208849554</v>
      </c>
      <c r="L37">
        <f t="shared" ca="1" si="56"/>
        <v>4</v>
      </c>
      <c r="N37">
        <f t="shared" ca="1" si="4"/>
        <v>0.73152501973031625</v>
      </c>
      <c r="O37">
        <f t="shared" ca="1" si="5"/>
        <v>10</v>
      </c>
      <c r="P37">
        <f t="shared" ca="1" si="53"/>
        <v>0.33850609562402045</v>
      </c>
      <c r="Q37">
        <f t="shared" ca="1" si="55"/>
        <v>21</v>
      </c>
    </row>
    <row r="38" spans="1:17">
      <c r="A38">
        <v>38</v>
      </c>
      <c r="B38">
        <v>4</v>
      </c>
      <c r="C38">
        <v>7</v>
      </c>
      <c r="E38" s="1">
        <v>38</v>
      </c>
      <c r="F38" s="1">
        <v>5</v>
      </c>
      <c r="G38" s="1">
        <v>8</v>
      </c>
      <c r="I38">
        <f t="shared" ca="1" si="1"/>
        <v>0.26090440746526267</v>
      </c>
      <c r="J38">
        <f t="shared" ca="1" si="2"/>
        <v>44</v>
      </c>
      <c r="K38">
        <f t="shared" ca="1" si="54"/>
        <v>0.53457217173445848</v>
      </c>
      <c r="L38">
        <f t="shared" ca="1" si="56"/>
        <v>21</v>
      </c>
      <c r="N38">
        <f t="shared" ca="1" si="4"/>
        <v>0.87051592071739003</v>
      </c>
      <c r="O38">
        <f t="shared" ca="1" si="5"/>
        <v>4</v>
      </c>
      <c r="P38">
        <f t="shared" ca="1" si="53"/>
        <v>0.75764357745164368</v>
      </c>
      <c r="Q38">
        <f t="shared" ca="1" si="55"/>
        <v>12</v>
      </c>
    </row>
    <row r="39" spans="1:17">
      <c r="A39">
        <v>39</v>
      </c>
      <c r="B39">
        <v>4</v>
      </c>
      <c r="C39">
        <v>8</v>
      </c>
      <c r="E39" s="1">
        <v>39</v>
      </c>
      <c r="F39" s="1">
        <v>5</v>
      </c>
      <c r="G39" s="1">
        <v>9</v>
      </c>
      <c r="I39">
        <f t="shared" ca="1" si="1"/>
        <v>0.37038100972962607</v>
      </c>
      <c r="J39">
        <f t="shared" ca="1" si="2"/>
        <v>39</v>
      </c>
      <c r="K39">
        <f t="shared" ca="1" si="54"/>
        <v>9.0997780917441595E-2</v>
      </c>
      <c r="L39">
        <f t="shared" ca="1" si="56"/>
        <v>41</v>
      </c>
      <c r="N39">
        <f t="shared" ca="1" si="4"/>
        <v>0.31569067589013877</v>
      </c>
      <c r="O39">
        <f t="shared" ca="1" si="5"/>
        <v>29</v>
      </c>
      <c r="P39">
        <f t="shared" ca="1" si="53"/>
        <v>0.48645640824081848</v>
      </c>
      <c r="Q39">
        <f t="shared" ca="1" si="55"/>
        <v>18</v>
      </c>
    </row>
    <row r="40" spans="1:17">
      <c r="A40">
        <v>40</v>
      </c>
      <c r="B40">
        <v>4</v>
      </c>
      <c r="C40">
        <v>9</v>
      </c>
      <c r="E40" s="1">
        <v>40</v>
      </c>
      <c r="F40" s="1">
        <v>6</v>
      </c>
      <c r="G40" s="1">
        <v>7</v>
      </c>
      <c r="I40">
        <f t="shared" ca="1" si="1"/>
        <v>0.4493424825161707</v>
      </c>
      <c r="J40">
        <f t="shared" ca="1" si="2"/>
        <v>33</v>
      </c>
      <c r="K40">
        <f t="shared" ca="1" si="54"/>
        <v>1.4731461985025618E-2</v>
      </c>
      <c r="L40">
        <f t="shared" ca="1" si="56"/>
        <v>45</v>
      </c>
      <c r="N40">
        <f t="shared" ca="1" si="4"/>
        <v>0.26421896649145626</v>
      </c>
      <c r="O40">
        <f t="shared" ca="1" si="5"/>
        <v>33</v>
      </c>
      <c r="P40">
        <f t="shared" ca="1" si="53"/>
        <v>0.64977170317148225</v>
      </c>
      <c r="Q40">
        <f t="shared" ca="1" si="55"/>
        <v>15</v>
      </c>
    </row>
    <row r="41" spans="1:17">
      <c r="A41">
        <v>41</v>
      </c>
      <c r="B41">
        <v>5</v>
      </c>
      <c r="C41">
        <v>5</v>
      </c>
      <c r="E41" s="1">
        <v>41</v>
      </c>
      <c r="F41" s="1">
        <v>6</v>
      </c>
      <c r="G41" s="1">
        <v>8</v>
      </c>
      <c r="I41">
        <f t="shared" ca="1" si="1"/>
        <v>0.97243709038163662</v>
      </c>
      <c r="J41">
        <f t="shared" ca="1" si="2"/>
        <v>3</v>
      </c>
      <c r="K41">
        <f t="shared" ca="1" si="54"/>
        <v>0.26779658615022361</v>
      </c>
      <c r="L41">
        <f t="shared" ca="1" si="56"/>
        <v>31</v>
      </c>
      <c r="N41">
        <f t="shared" ca="1" si="4"/>
        <v>0.58819156693482744</v>
      </c>
      <c r="O41">
        <f t="shared" ca="1" si="5"/>
        <v>17</v>
      </c>
      <c r="P41">
        <f t="shared" ca="1" si="53"/>
        <v>0.1396100332246899</v>
      </c>
      <c r="Q41">
        <f t="shared" ca="1" si="55"/>
        <v>30</v>
      </c>
    </row>
    <row r="42" spans="1:17">
      <c r="A42">
        <v>42</v>
      </c>
      <c r="B42">
        <v>5</v>
      </c>
      <c r="C42">
        <v>6</v>
      </c>
      <c r="E42" s="1">
        <v>42</v>
      </c>
      <c r="F42" s="1">
        <v>6</v>
      </c>
      <c r="G42" s="1">
        <v>9</v>
      </c>
      <c r="I42">
        <f t="shared" ca="1" si="1"/>
        <v>0.48575786233260421</v>
      </c>
      <c r="J42">
        <f t="shared" ca="1" si="2"/>
        <v>31</v>
      </c>
      <c r="K42">
        <f t="shared" ca="1" si="54"/>
        <v>0.20835198089278251</v>
      </c>
      <c r="L42">
        <f t="shared" ca="1" si="56"/>
        <v>34</v>
      </c>
      <c r="N42">
        <f t="shared" ca="1" si="4"/>
        <v>0.81704828683568564</v>
      </c>
      <c r="O42">
        <f t="shared" ca="1" si="5"/>
        <v>6</v>
      </c>
      <c r="P42">
        <f t="shared" ca="1" si="53"/>
        <v>0.59037383424907741</v>
      </c>
      <c r="Q42">
        <f t="shared" ca="1" si="55"/>
        <v>16</v>
      </c>
    </row>
    <row r="43" spans="1:17">
      <c r="A43">
        <v>43</v>
      </c>
      <c r="B43">
        <v>5</v>
      </c>
      <c r="C43">
        <v>7</v>
      </c>
      <c r="E43" s="1">
        <v>43</v>
      </c>
      <c r="F43" s="1">
        <v>7</v>
      </c>
      <c r="G43" s="1">
        <v>8</v>
      </c>
      <c r="I43">
        <f t="shared" ca="1" si="1"/>
        <v>0.28605674772827627</v>
      </c>
      <c r="J43">
        <f t="shared" ca="1" si="2"/>
        <v>43</v>
      </c>
      <c r="K43">
        <f t="shared" ca="1" si="54"/>
        <v>0.53622746581546088</v>
      </c>
      <c r="L43">
        <f t="shared" ca="1" si="56"/>
        <v>20</v>
      </c>
      <c r="N43">
        <f t="shared" ca="1" si="4"/>
        <v>0.9480620662682766</v>
      </c>
      <c r="O43">
        <f t="shared" ca="1" si="5"/>
        <v>2</v>
      </c>
      <c r="P43">
        <f t="shared" ca="1" si="53"/>
        <v>0.98576692617089035</v>
      </c>
      <c r="Q43">
        <f t="shared" ca="1" si="55"/>
        <v>1</v>
      </c>
    </row>
    <row r="44" spans="1:17">
      <c r="A44">
        <v>44</v>
      </c>
      <c r="B44">
        <v>5</v>
      </c>
      <c r="C44">
        <v>8</v>
      </c>
      <c r="E44" s="1">
        <v>44</v>
      </c>
      <c r="F44" s="1">
        <v>7</v>
      </c>
      <c r="G44" s="1">
        <v>9</v>
      </c>
      <c r="I44">
        <f t="shared" ca="1" si="1"/>
        <v>0.44409889981619211</v>
      </c>
      <c r="J44">
        <f t="shared" ca="1" si="2"/>
        <v>34</v>
      </c>
      <c r="K44">
        <f t="shared" ca="1" si="54"/>
        <v>0.60994361551713916</v>
      </c>
      <c r="L44">
        <f t="shared" ca="1" si="56"/>
        <v>16</v>
      </c>
      <c r="N44">
        <f t="shared" ca="1" si="4"/>
        <v>0.1051850062206432</v>
      </c>
      <c r="O44">
        <f t="shared" ca="1" si="5"/>
        <v>43</v>
      </c>
      <c r="P44">
        <f t="shared" ca="1" si="53"/>
        <v>0.90406074217145083</v>
      </c>
      <c r="Q44">
        <f t="shared" ca="1" si="55"/>
        <v>7</v>
      </c>
    </row>
    <row r="45" spans="1:17">
      <c r="A45">
        <v>45</v>
      </c>
      <c r="B45">
        <v>5</v>
      </c>
      <c r="C45">
        <v>9</v>
      </c>
      <c r="E45" s="1">
        <v>45</v>
      </c>
      <c r="F45" s="1">
        <v>8</v>
      </c>
      <c r="G45" s="1">
        <v>9</v>
      </c>
      <c r="I45">
        <f t="shared" ca="1" si="1"/>
        <v>0.38979975897891084</v>
      </c>
      <c r="J45">
        <f t="shared" ca="1" si="2"/>
        <v>37</v>
      </c>
      <c r="K45">
        <f t="shared" ca="1" si="54"/>
        <v>0.6235241000437437</v>
      </c>
      <c r="L45">
        <f t="shared" ca="1" si="56"/>
        <v>14</v>
      </c>
      <c r="N45">
        <f t="shared" ca="1" si="4"/>
        <v>0.20508778863498733</v>
      </c>
      <c r="O45">
        <f t="shared" ca="1" si="5"/>
        <v>39</v>
      </c>
      <c r="P45">
        <f t="shared" ca="1" si="53"/>
        <v>8.5751255622461109E-2</v>
      </c>
      <c r="Q45">
        <f t="shared" ca="1" si="55"/>
        <v>33</v>
      </c>
    </row>
    <row r="46" spans="1:17">
      <c r="A46">
        <v>46</v>
      </c>
      <c r="B46">
        <v>6</v>
      </c>
      <c r="C46">
        <v>6</v>
      </c>
      <c r="I46">
        <f t="shared" ca="1" si="1"/>
        <v>0.90425886157963142</v>
      </c>
      <c r="J46">
        <f t="shared" ca="1" si="2"/>
        <v>4</v>
      </c>
      <c r="K46">
        <f t="shared" ca="1" si="54"/>
        <v>0.34060520001683603</v>
      </c>
      <c r="L46">
        <f t="shared" ca="1" si="56"/>
        <v>29</v>
      </c>
    </row>
    <row r="47" spans="1:17">
      <c r="A47">
        <v>47</v>
      </c>
      <c r="B47">
        <v>6</v>
      </c>
      <c r="C47">
        <v>7</v>
      </c>
      <c r="I47">
        <f t="shared" ca="1" si="1"/>
        <v>0.81107098435123426</v>
      </c>
      <c r="J47">
        <f t="shared" ca="1" si="2"/>
        <v>12</v>
      </c>
      <c r="K47">
        <f t="shared" ca="1" si="54"/>
        <v>0.61733979568688135</v>
      </c>
      <c r="L47">
        <f t="shared" ca="1" si="56"/>
        <v>15</v>
      </c>
    </row>
    <row r="48" spans="1:17">
      <c r="A48">
        <v>48</v>
      </c>
      <c r="B48">
        <v>6</v>
      </c>
      <c r="C48">
        <v>8</v>
      </c>
      <c r="I48">
        <f t="shared" ca="1" si="1"/>
        <v>0.39064485641416358</v>
      </c>
      <c r="J48">
        <f t="shared" ca="1" si="2"/>
        <v>36</v>
      </c>
      <c r="K48">
        <f t="shared" ca="1" si="54"/>
        <v>7.16336453763049E-2</v>
      </c>
      <c r="L48">
        <f t="shared" ca="1" si="56"/>
        <v>43</v>
      </c>
    </row>
    <row r="49" spans="1:12">
      <c r="A49">
        <v>49</v>
      </c>
      <c r="B49">
        <v>6</v>
      </c>
      <c r="C49">
        <v>9</v>
      </c>
      <c r="I49">
        <f t="shared" ca="1" si="1"/>
        <v>0.89010313017723064</v>
      </c>
      <c r="J49">
        <f t="shared" ca="1" si="2"/>
        <v>5</v>
      </c>
      <c r="K49">
        <f t="shared" ca="1" si="54"/>
        <v>0.12167502297982313</v>
      </c>
      <c r="L49">
        <f t="shared" ca="1" si="56"/>
        <v>36</v>
      </c>
    </row>
    <row r="50" spans="1:12">
      <c r="A50">
        <v>50</v>
      </c>
      <c r="B50">
        <v>7</v>
      </c>
      <c r="C50">
        <v>7</v>
      </c>
      <c r="I50">
        <f t="shared" ca="1" si="1"/>
        <v>0.22653133781905233</v>
      </c>
      <c r="J50">
        <f t="shared" ca="1" si="2"/>
        <v>48</v>
      </c>
      <c r="K50">
        <f t="shared" ca="1" si="54"/>
        <v>0.7740223858464732</v>
      </c>
      <c r="L50">
        <f t="shared" ca="1" si="56"/>
        <v>8</v>
      </c>
    </row>
    <row r="51" spans="1:12">
      <c r="A51">
        <v>51</v>
      </c>
      <c r="B51">
        <v>7</v>
      </c>
      <c r="C51">
        <v>8</v>
      </c>
      <c r="I51">
        <f t="shared" ca="1" si="1"/>
        <v>0.31533296448619597</v>
      </c>
      <c r="J51">
        <f t="shared" ca="1" si="2"/>
        <v>41</v>
      </c>
      <c r="K51">
        <f t="shared" ca="1" si="54"/>
        <v>0.48137531023753</v>
      </c>
      <c r="L51">
        <f t="shared" ca="1" si="56"/>
        <v>24</v>
      </c>
    </row>
    <row r="52" spans="1:12">
      <c r="A52">
        <v>52</v>
      </c>
      <c r="B52">
        <v>7</v>
      </c>
      <c r="C52">
        <v>9</v>
      </c>
      <c r="I52">
        <f t="shared" ca="1" si="1"/>
        <v>0.72475079077851401</v>
      </c>
      <c r="J52">
        <f t="shared" ca="1" si="2"/>
        <v>16</v>
      </c>
      <c r="K52">
        <f t="shared" ca="1" si="54"/>
        <v>0.70138050899571058</v>
      </c>
      <c r="L52">
        <f t="shared" ca="1" si="56"/>
        <v>11</v>
      </c>
    </row>
    <row r="53" spans="1:12">
      <c r="A53">
        <v>53</v>
      </c>
      <c r="B53">
        <v>8</v>
      </c>
      <c r="C53">
        <v>8</v>
      </c>
      <c r="I53">
        <f t="shared" ca="1" si="1"/>
        <v>0.25626021396367293</v>
      </c>
      <c r="J53">
        <f t="shared" ca="1" si="2"/>
        <v>45</v>
      </c>
      <c r="K53">
        <f t="shared" ca="1" si="54"/>
        <v>0.10811251319504844</v>
      </c>
      <c r="L53">
        <f t="shared" ca="1" si="56"/>
        <v>39</v>
      </c>
    </row>
    <row r="54" spans="1:12">
      <c r="A54">
        <v>54</v>
      </c>
      <c r="B54">
        <v>8</v>
      </c>
      <c r="C54">
        <v>9</v>
      </c>
      <c r="I54">
        <f t="shared" ca="1" si="1"/>
        <v>0.53370185580819651</v>
      </c>
      <c r="J54">
        <f t="shared" ca="1" si="2"/>
        <v>25</v>
      </c>
      <c r="K54">
        <f t="shared" ca="1" si="54"/>
        <v>0.74747840423564416</v>
      </c>
      <c r="L54">
        <f t="shared" ca="1" si="56"/>
        <v>9</v>
      </c>
    </row>
    <row r="55" spans="1:12">
      <c r="A55">
        <v>55</v>
      </c>
      <c r="B55">
        <v>9</v>
      </c>
      <c r="C55">
        <v>9</v>
      </c>
      <c r="I55">
        <f t="shared" ca="1" si="1"/>
        <v>0.24833384416389803</v>
      </c>
      <c r="J55">
        <f t="shared" ca="1" si="2"/>
        <v>47</v>
      </c>
      <c r="K55">
        <f t="shared" ca="1" si="54"/>
        <v>0.10239214556838516</v>
      </c>
      <c r="L55">
        <f t="shared" ca="1" si="56"/>
        <v>40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tabColor rgb="FFFF0000"/>
  </sheetPr>
  <dimension ref="B1:AG42"/>
  <sheetViews>
    <sheetView topLeftCell="A7" zoomScale="55" zoomScaleNormal="55" workbookViewId="0">
      <selection activeCell="AA9" sqref="AA9"/>
    </sheetView>
  </sheetViews>
  <sheetFormatPr defaultRowHeight="12"/>
  <cols>
    <col min="2" max="3" width="3.140625" customWidth="1"/>
    <col min="4" max="7" width="4.28515625" customWidth="1"/>
    <col min="8" max="8" width="7.140625" customWidth="1"/>
    <col min="9" max="10" width="3.140625" customWidth="1"/>
    <col min="11" max="14" width="4.28515625" customWidth="1"/>
    <col min="15" max="15" width="7.140625" customWidth="1"/>
    <col min="16" max="17" width="3.140625" customWidth="1"/>
    <col min="18" max="21" width="4.28515625" customWidth="1"/>
    <col min="22" max="22" width="5.7109375" customWidth="1"/>
    <col min="23" max="27" width="3.140625" customWidth="1"/>
    <col min="28" max="28" width="2" customWidth="1"/>
  </cols>
  <sheetData>
    <row r="1" spans="2:21" ht="18">
      <c r="D1" s="37" t="s">
        <v>4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3" spans="2:21" ht="24">
      <c r="B3">
        <v>1</v>
      </c>
      <c r="C3" t="s">
        <v>0</v>
      </c>
      <c r="D3" s="9"/>
      <c r="E3" s="3">
        <f ca="1">VLOOKUP(B3,d!$S$1:$AA$15,4)</f>
        <v>8</v>
      </c>
      <c r="F3" s="3">
        <f ca="1">VLOOKUP(B3,d!$S$1:$AA$15,5)</f>
        <v>0</v>
      </c>
      <c r="G3" s="9"/>
      <c r="H3" s="7"/>
      <c r="I3" s="8">
        <v>2</v>
      </c>
      <c r="J3" s="8" t="s">
        <v>2</v>
      </c>
      <c r="K3" s="9"/>
      <c r="L3" s="3">
        <f ca="1">VLOOKUP(I3,d!$S$1:$AA$15,4)</f>
        <v>6</v>
      </c>
      <c r="M3" s="3">
        <f ca="1">VLOOKUP(I3,d!$S$1:$AA$15,5)</f>
        <v>7</v>
      </c>
      <c r="N3" s="9"/>
      <c r="O3" s="7"/>
      <c r="P3" s="8">
        <v>3</v>
      </c>
      <c r="Q3" s="7" t="s">
        <v>0</v>
      </c>
      <c r="R3" s="9"/>
      <c r="S3" s="3">
        <f ca="1">VLOOKUP(P3,d!$S$1:$AA$15,4)</f>
        <v>8</v>
      </c>
      <c r="T3" s="3">
        <f ca="1">VLOOKUP(P3,d!$S$1:$AA$15,5)</f>
        <v>2</v>
      </c>
      <c r="U3" s="9"/>
    </row>
    <row r="4" spans="2:21" ht="24">
      <c r="D4" s="5" t="s">
        <v>1</v>
      </c>
      <c r="E4" s="6">
        <f ca="1">VLOOKUP(B3,d!$S$1:$AA$15,6)</f>
        <v>7</v>
      </c>
      <c r="F4" s="6">
        <f ca="1">VLOOKUP(B3,d!$S$1:$AA$15,7)</f>
        <v>1</v>
      </c>
      <c r="G4" s="10"/>
      <c r="H4" s="7"/>
      <c r="I4" s="7"/>
      <c r="J4" s="7"/>
      <c r="K4" s="5" t="s">
        <v>3</v>
      </c>
      <c r="L4" s="6">
        <f ca="1">VLOOKUP(I3,d!$S$1:$AA$15,6)</f>
        <v>4</v>
      </c>
      <c r="M4" s="6">
        <f ca="1">VLOOKUP(I3,d!$S$1:$AA$15,7)</f>
        <v>8</v>
      </c>
      <c r="N4" s="10"/>
      <c r="O4" s="7"/>
      <c r="P4" s="7"/>
      <c r="Q4" s="7"/>
      <c r="R4" s="5" t="s">
        <v>3</v>
      </c>
      <c r="S4" s="6">
        <f ca="1">VLOOKUP(P3,d!$S$1:$AA$15,6)</f>
        <v>4</v>
      </c>
      <c r="T4" s="6">
        <f ca="1">VLOOKUP(P3,d!$S$1:$AA$15,7)</f>
        <v>9</v>
      </c>
      <c r="U4" s="10"/>
    </row>
    <row r="5" spans="2:21" ht="45" customHeight="1">
      <c r="D5" s="4"/>
      <c r="E5" s="9"/>
      <c r="F5" s="9"/>
      <c r="G5" s="9"/>
      <c r="H5" s="7"/>
      <c r="I5" s="7"/>
      <c r="J5" s="7"/>
      <c r="K5" s="4"/>
      <c r="L5" s="9"/>
      <c r="M5" s="9"/>
      <c r="N5" s="9"/>
      <c r="O5" s="7"/>
      <c r="P5" s="7"/>
      <c r="Q5" s="7"/>
      <c r="R5" s="4"/>
      <c r="S5" s="9"/>
      <c r="T5" s="9"/>
      <c r="U5" s="9"/>
    </row>
    <row r="6" spans="2:21" ht="45" customHeight="1">
      <c r="D6" s="9"/>
      <c r="E6" s="9"/>
      <c r="F6" s="9"/>
      <c r="G6" s="9"/>
      <c r="K6" s="9"/>
      <c r="L6" s="9"/>
      <c r="M6" s="9"/>
      <c r="N6" s="9"/>
      <c r="R6" s="9"/>
      <c r="S6" s="9"/>
      <c r="T6" s="9"/>
      <c r="U6" s="9"/>
    </row>
    <row r="7" spans="2:21" ht="24">
      <c r="B7">
        <v>4</v>
      </c>
      <c r="C7" t="s">
        <v>0</v>
      </c>
      <c r="D7" s="9"/>
      <c r="E7" s="3">
        <f ca="1">VLOOKUP(B7,d!$S$1:$AA$15,4)</f>
        <v>4</v>
      </c>
      <c r="F7" s="3">
        <f ca="1">VLOOKUP(B7,d!$S$1:$AA$15,5)</f>
        <v>5</v>
      </c>
      <c r="G7" s="9"/>
      <c r="H7" s="7"/>
      <c r="I7" s="8">
        <v>5</v>
      </c>
      <c r="J7" s="8" t="s">
        <v>2</v>
      </c>
      <c r="K7" s="9"/>
      <c r="L7" s="3">
        <f ca="1">VLOOKUP(I7,d!$S$1:$AA$15,4)</f>
        <v>9</v>
      </c>
      <c r="M7" s="3">
        <f ca="1">VLOOKUP(I7,d!$S$1:$AA$15,5)</f>
        <v>2</v>
      </c>
      <c r="N7" s="9"/>
      <c r="O7" s="7"/>
      <c r="P7" s="8">
        <v>6</v>
      </c>
      <c r="Q7" s="7" t="s">
        <v>0</v>
      </c>
      <c r="R7" s="9"/>
      <c r="S7" s="3">
        <f ca="1">VLOOKUP(P7,d!$S$1:$AA$15,4)</f>
        <v>4</v>
      </c>
      <c r="T7" s="3">
        <f ca="1">VLOOKUP(P7,d!$S$1:$AA$15,5)</f>
        <v>6</v>
      </c>
      <c r="U7" s="9"/>
    </row>
    <row r="8" spans="2:21" ht="24">
      <c r="D8" s="5" t="s">
        <v>1</v>
      </c>
      <c r="E8" s="6">
        <f ca="1">VLOOKUP(B7,d!$S$1:$AA$15,6)</f>
        <v>1</v>
      </c>
      <c r="F8" s="6">
        <f ca="1">VLOOKUP(B7,d!$S$1:$AA$15,7)</f>
        <v>8</v>
      </c>
      <c r="G8" s="10"/>
      <c r="H8" s="7"/>
      <c r="I8" s="7"/>
      <c r="J8" s="7"/>
      <c r="K8" s="5" t="s">
        <v>3</v>
      </c>
      <c r="L8" s="6">
        <f ca="1">VLOOKUP(I7,d!$S$1:$AA$15,6)</f>
        <v>1</v>
      </c>
      <c r="M8" s="6">
        <f ca="1">VLOOKUP(I7,d!$S$1:$AA$15,7)</f>
        <v>8</v>
      </c>
      <c r="N8" s="10"/>
      <c r="O8" s="7"/>
      <c r="P8" s="7"/>
      <c r="Q8" s="7"/>
      <c r="R8" s="5" t="s">
        <v>3</v>
      </c>
      <c r="S8" s="6">
        <f ca="1">VLOOKUP(P7,d!$S$1:$AA$15,6)</f>
        <v>2</v>
      </c>
      <c r="T8" s="6">
        <f ca="1">VLOOKUP(P7,d!$S$1:$AA$15,7)</f>
        <v>9</v>
      </c>
      <c r="U8" s="10"/>
    </row>
    <row r="9" spans="2:21" ht="45" customHeight="1">
      <c r="D9" s="4"/>
      <c r="E9" s="9"/>
      <c r="F9" s="9"/>
      <c r="G9" s="9"/>
      <c r="H9" s="7"/>
      <c r="I9" s="7"/>
      <c r="J9" s="7"/>
      <c r="K9" s="4"/>
      <c r="L9" s="9"/>
      <c r="M9" s="9"/>
      <c r="N9" s="9"/>
      <c r="O9" s="7"/>
      <c r="P9" s="7"/>
      <c r="Q9" s="7"/>
      <c r="R9" s="4"/>
      <c r="S9" s="9"/>
      <c r="T9" s="9"/>
      <c r="U9" s="9"/>
    </row>
    <row r="10" spans="2:21" ht="45" customHeight="1">
      <c r="D10" s="9"/>
      <c r="E10" s="9"/>
      <c r="F10" s="9"/>
      <c r="G10" s="9"/>
      <c r="K10" s="9"/>
      <c r="L10" s="9"/>
      <c r="M10" s="9"/>
      <c r="N10" s="9"/>
      <c r="R10" s="9"/>
      <c r="S10" s="9"/>
      <c r="T10" s="9"/>
      <c r="U10" s="9"/>
    </row>
    <row r="11" spans="2:21" ht="24">
      <c r="B11">
        <v>7</v>
      </c>
      <c r="C11" t="s">
        <v>0</v>
      </c>
      <c r="D11" s="9"/>
      <c r="E11" s="3">
        <f ca="1">VLOOKUP(B11,d!$S$1:$AA$15,4)</f>
        <v>9</v>
      </c>
      <c r="F11" s="3">
        <f ca="1">VLOOKUP(B11,d!$S$1:$AA$15,5)</f>
        <v>1</v>
      </c>
      <c r="G11" s="9"/>
      <c r="H11" s="7"/>
      <c r="I11" s="8">
        <v>8</v>
      </c>
      <c r="J11" s="8" t="s">
        <v>2</v>
      </c>
      <c r="K11" s="9"/>
      <c r="L11" s="3">
        <f ca="1">VLOOKUP(I11,d!$S$1:$AA$15,4)</f>
        <v>5</v>
      </c>
      <c r="M11" s="3">
        <f ca="1">VLOOKUP(I11,d!$S$1:$AA$15,5)</f>
        <v>3</v>
      </c>
      <c r="N11" s="9"/>
      <c r="O11" s="7"/>
      <c r="P11" s="8">
        <v>9</v>
      </c>
      <c r="Q11" s="7" t="s">
        <v>0</v>
      </c>
      <c r="R11" s="9"/>
      <c r="S11" s="3">
        <f ca="1">VLOOKUP(P11,d!$S$1:$AA$15,4)</f>
        <v>9</v>
      </c>
      <c r="T11" s="3">
        <f ca="1">VLOOKUP(P11,d!$S$1:$AA$15,5)</f>
        <v>0</v>
      </c>
      <c r="U11" s="9"/>
    </row>
    <row r="12" spans="2:21" ht="24">
      <c r="D12" s="5" t="s">
        <v>1</v>
      </c>
      <c r="E12" s="6">
        <f ca="1">VLOOKUP(B11,d!$S$1:$AA$15,6)</f>
        <v>7</v>
      </c>
      <c r="F12" s="6">
        <f ca="1">VLOOKUP(B11,d!$S$1:$AA$15,7)</f>
        <v>8</v>
      </c>
      <c r="G12" s="10"/>
      <c r="H12" s="7"/>
      <c r="I12" s="7"/>
      <c r="J12" s="7"/>
      <c r="K12" s="5" t="s">
        <v>3</v>
      </c>
      <c r="L12" s="6">
        <f ca="1">VLOOKUP(I11,d!$S$1:$AA$15,6)</f>
        <v>1</v>
      </c>
      <c r="M12" s="6">
        <f ca="1">VLOOKUP(I11,d!$S$1:$AA$15,7)</f>
        <v>6</v>
      </c>
      <c r="N12" s="10"/>
      <c r="O12" s="7"/>
      <c r="P12" s="7"/>
      <c r="Q12" s="7"/>
      <c r="R12" s="5" t="s">
        <v>3</v>
      </c>
      <c r="S12" s="6">
        <f ca="1">VLOOKUP(P11,d!$S$1:$AA$15,6)</f>
        <v>4</v>
      </c>
      <c r="T12" s="6">
        <f ca="1">VLOOKUP(P11,d!$S$1:$AA$15,7)</f>
        <v>7</v>
      </c>
      <c r="U12" s="10"/>
    </row>
    <row r="13" spans="2:21" ht="45" customHeight="1">
      <c r="D13" s="4"/>
      <c r="E13" s="9"/>
      <c r="F13" s="9"/>
      <c r="G13" s="9"/>
      <c r="H13" s="7"/>
      <c r="I13" s="7"/>
      <c r="J13" s="7"/>
      <c r="K13" s="4"/>
      <c r="L13" s="9"/>
      <c r="M13" s="9"/>
      <c r="N13" s="9"/>
      <c r="O13" s="7"/>
      <c r="P13" s="7"/>
      <c r="Q13" s="7"/>
      <c r="R13" s="4"/>
      <c r="S13" s="9"/>
      <c r="T13" s="9"/>
      <c r="U13" s="9"/>
    </row>
    <row r="14" spans="2:21" ht="45" customHeight="1">
      <c r="D14" s="9"/>
      <c r="E14" s="9"/>
      <c r="F14" s="9"/>
      <c r="G14" s="9"/>
      <c r="K14" s="9"/>
      <c r="L14" s="9"/>
      <c r="M14" s="9"/>
      <c r="N14" s="9"/>
      <c r="R14" s="9"/>
      <c r="S14" s="9"/>
      <c r="T14" s="9"/>
      <c r="U14" s="9"/>
    </row>
    <row r="15" spans="2:21" ht="24">
      <c r="B15">
        <v>10</v>
      </c>
      <c r="C15" t="s">
        <v>0</v>
      </c>
      <c r="D15" s="9"/>
      <c r="E15" s="3">
        <f ca="1">VLOOKUP(B15,d!$S$1:$AA$15,4)</f>
        <v>7</v>
      </c>
      <c r="F15" s="3">
        <f ca="1">VLOOKUP(B15,d!$S$1:$AA$15,5)</f>
        <v>5</v>
      </c>
      <c r="G15" s="9"/>
      <c r="H15" s="7"/>
      <c r="I15" s="8">
        <v>11</v>
      </c>
      <c r="J15" s="8" t="s">
        <v>2</v>
      </c>
      <c r="K15" s="9"/>
      <c r="L15" s="3">
        <f ca="1">VLOOKUP(I15,d!$S$1:$AA$15,4)</f>
        <v>3</v>
      </c>
      <c r="M15" s="3">
        <f ca="1">VLOOKUP(I15,d!$S$1:$AA$15,5)</f>
        <v>3</v>
      </c>
      <c r="N15" s="9"/>
      <c r="O15" s="7"/>
      <c r="P15" s="8">
        <v>12</v>
      </c>
      <c r="Q15" s="7" t="s">
        <v>0</v>
      </c>
      <c r="R15" s="9"/>
      <c r="S15" s="3">
        <f ca="1">VLOOKUP(P15,d!$S$1:$AA$15,4)</f>
        <v>8</v>
      </c>
      <c r="T15" s="3">
        <f ca="1">VLOOKUP(P15,d!$S$1:$AA$15,5)</f>
        <v>0</v>
      </c>
      <c r="U15" s="9"/>
    </row>
    <row r="16" spans="2:21" ht="24">
      <c r="D16" s="5" t="s">
        <v>1</v>
      </c>
      <c r="E16" s="6">
        <f ca="1">VLOOKUP(B15,d!$S$1:$AA$15,6)</f>
        <v>4</v>
      </c>
      <c r="F16" s="6">
        <f ca="1">VLOOKUP(B15,d!$S$1:$AA$15,7)</f>
        <v>7</v>
      </c>
      <c r="G16" s="10"/>
      <c r="H16" s="7"/>
      <c r="I16" s="7"/>
      <c r="J16" s="7"/>
      <c r="K16" s="5" t="s">
        <v>3</v>
      </c>
      <c r="L16" s="6">
        <f ca="1">VLOOKUP(I15,d!$S$1:$AA$15,6)</f>
        <v>2</v>
      </c>
      <c r="M16" s="6">
        <f ca="1">VLOOKUP(I15,d!$S$1:$AA$15,7)</f>
        <v>4</v>
      </c>
      <c r="N16" s="10"/>
      <c r="O16" s="7"/>
      <c r="P16" s="7"/>
      <c r="Q16" s="7"/>
      <c r="R16" s="5" t="s">
        <v>3</v>
      </c>
      <c r="S16" s="6">
        <f ca="1">VLOOKUP(P15,d!$S$1:$AA$15,6)</f>
        <v>5</v>
      </c>
      <c r="T16" s="6">
        <f ca="1">VLOOKUP(P15,d!$S$1:$AA$15,7)</f>
        <v>5</v>
      </c>
      <c r="U16" s="10"/>
    </row>
    <row r="17" spans="2:21" ht="45" customHeight="1">
      <c r="D17" s="9"/>
      <c r="E17" s="9"/>
      <c r="F17" s="9"/>
      <c r="G17" s="9"/>
      <c r="K17" s="9"/>
      <c r="L17" s="9"/>
      <c r="M17" s="9"/>
      <c r="N17" s="9"/>
      <c r="R17" s="9"/>
      <c r="S17" s="9"/>
      <c r="T17" s="9"/>
      <c r="U17" s="9"/>
    </row>
    <row r="18" spans="2:21" ht="45" customHeight="1">
      <c r="D18" s="9"/>
      <c r="E18" s="9"/>
      <c r="F18" s="9"/>
      <c r="G18" s="9"/>
      <c r="K18" s="9"/>
      <c r="L18" s="9"/>
      <c r="M18" s="9"/>
      <c r="N18" s="9"/>
      <c r="R18" s="9"/>
      <c r="S18" s="9"/>
      <c r="T18" s="9"/>
      <c r="U18" s="9"/>
    </row>
    <row r="19" spans="2:21" ht="24">
      <c r="B19">
        <v>13</v>
      </c>
      <c r="C19" t="s">
        <v>0</v>
      </c>
      <c r="D19" s="9"/>
      <c r="E19" s="3">
        <f ca="1">VLOOKUP(B19,d!$S$1:$AA$15,4)</f>
        <v>2</v>
      </c>
      <c r="F19" s="3">
        <f ca="1">VLOOKUP(B19,d!$S$1:$AA$15,5)</f>
        <v>1</v>
      </c>
      <c r="G19" s="9"/>
      <c r="H19" s="7"/>
      <c r="I19" s="8">
        <v>14</v>
      </c>
      <c r="J19" s="8" t="s">
        <v>2</v>
      </c>
      <c r="K19" s="9"/>
      <c r="L19" s="3">
        <f ca="1">VLOOKUP(I19,d!$S$1:$AA$15,4)</f>
        <v>8</v>
      </c>
      <c r="M19" s="3">
        <f ca="1">VLOOKUP(I19,d!$S$1:$AA$15,5)</f>
        <v>1</v>
      </c>
      <c r="N19" s="9"/>
      <c r="O19" s="7"/>
      <c r="P19" s="8">
        <v>15</v>
      </c>
      <c r="Q19" s="7" t="s">
        <v>0</v>
      </c>
      <c r="R19" s="9"/>
      <c r="S19" s="3">
        <f ca="1">VLOOKUP(P19,d!$S$1:$AA$15,4)</f>
        <v>7</v>
      </c>
      <c r="T19" s="3">
        <f ca="1">VLOOKUP(P19,d!$S$1:$AA$15,5)</f>
        <v>1</v>
      </c>
      <c r="U19" s="9"/>
    </row>
    <row r="20" spans="2:21" ht="24">
      <c r="D20" s="5" t="s">
        <v>1</v>
      </c>
      <c r="E20" s="6">
        <f ca="1">VLOOKUP(B19,d!$S$1:$AA$15,6)</f>
        <v>1</v>
      </c>
      <c r="F20" s="6">
        <f ca="1">VLOOKUP(B19,d!$S$1:$AA$15,7)</f>
        <v>2</v>
      </c>
      <c r="G20" s="10"/>
      <c r="H20" s="7"/>
      <c r="I20" s="7"/>
      <c r="J20" s="7"/>
      <c r="K20" s="5" t="s">
        <v>3</v>
      </c>
      <c r="L20" s="6">
        <f ca="1">VLOOKUP(I19,d!$S$1:$AA$15,6)</f>
        <v>3</v>
      </c>
      <c r="M20" s="6">
        <f ca="1">VLOOKUP(I19,d!$S$1:$AA$15,7)</f>
        <v>6</v>
      </c>
      <c r="N20" s="10"/>
      <c r="O20" s="7"/>
      <c r="P20" s="7"/>
      <c r="Q20" s="7"/>
      <c r="R20" s="5" t="s">
        <v>3</v>
      </c>
      <c r="S20" s="6">
        <f ca="1">VLOOKUP(P19,d!$S$1:$AA$15,6)</f>
        <v>6</v>
      </c>
      <c r="T20" s="6">
        <f ca="1">VLOOKUP(P19,d!$S$1:$AA$15,7)</f>
        <v>4</v>
      </c>
      <c r="U20" s="10"/>
    </row>
    <row r="22" spans="2:21" ht="12.75">
      <c r="D22" s="38" t="s">
        <v>5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</row>
    <row r="24" spans="2:21" ht="21" customHeight="1">
      <c r="B24">
        <v>1</v>
      </c>
      <c r="C24" t="s">
        <v>0</v>
      </c>
      <c r="D24" s="11"/>
      <c r="E24" s="14">
        <f ca="1">VLOOKUP(B24,d!$S$1:$AA$15,4)</f>
        <v>8</v>
      </c>
      <c r="F24" s="16">
        <f ca="1">VLOOKUP(B24,d!$S$1:$AA$15,5)</f>
        <v>0</v>
      </c>
      <c r="G24" s="11"/>
      <c r="H24" s="7"/>
      <c r="I24" s="8">
        <v>2</v>
      </c>
      <c r="J24" s="8" t="s">
        <v>2</v>
      </c>
      <c r="K24" s="11"/>
      <c r="L24" s="14">
        <f ca="1">VLOOKUP(I24,d!$S$1:$AA$15,4)</f>
        <v>6</v>
      </c>
      <c r="M24" s="16">
        <f ca="1">VLOOKUP(I24,d!$S$1:$AA$15,5)</f>
        <v>7</v>
      </c>
      <c r="N24" s="11"/>
      <c r="O24" s="7"/>
      <c r="P24" s="8">
        <v>3</v>
      </c>
      <c r="Q24" s="7" t="s">
        <v>0</v>
      </c>
      <c r="R24" s="11"/>
      <c r="S24" s="14">
        <f ca="1">VLOOKUP(P24,d!$S$1:$AA$15,4)</f>
        <v>8</v>
      </c>
      <c r="T24" s="16">
        <f ca="1">VLOOKUP(P24,d!$S$1:$AA$15,5)</f>
        <v>2</v>
      </c>
      <c r="U24" s="9"/>
    </row>
    <row r="25" spans="2:21" ht="21" customHeight="1">
      <c r="D25" s="12" t="s">
        <v>1</v>
      </c>
      <c r="E25" s="15">
        <f ca="1">VLOOKUP(B24,d!$S$1:$AA$15,6)</f>
        <v>7</v>
      </c>
      <c r="F25" s="17">
        <f ca="1">VLOOKUP(B24,d!$S$1:$AA$15,7)</f>
        <v>1</v>
      </c>
      <c r="G25" s="13"/>
      <c r="H25" s="7"/>
      <c r="I25" s="7"/>
      <c r="J25" s="7"/>
      <c r="K25" s="12" t="s">
        <v>1</v>
      </c>
      <c r="L25" s="15">
        <f ca="1">VLOOKUP(I24,d!$S$1:$AA$15,6)</f>
        <v>4</v>
      </c>
      <c r="M25" s="17">
        <f ca="1">VLOOKUP(I24,d!$S$1:$AA$15,7)</f>
        <v>8</v>
      </c>
      <c r="N25" s="13"/>
      <c r="O25" s="7"/>
      <c r="P25" s="7"/>
      <c r="Q25" s="7"/>
      <c r="R25" s="12" t="s">
        <v>1</v>
      </c>
      <c r="S25" s="15">
        <f ca="1">VLOOKUP(P24,d!$S$1:$AA$15,6)</f>
        <v>4</v>
      </c>
      <c r="T25" s="17">
        <f ca="1">VLOOKUP(P24,d!$S$1:$AA$15,7)</f>
        <v>9</v>
      </c>
      <c r="U25" s="10"/>
    </row>
    <row r="26" spans="2:21" ht="21" customHeight="1">
      <c r="D26" s="18"/>
      <c r="E26" s="19">
        <f ca="1">VLOOKUP(B24,d!$S$1:$AA$15,8)</f>
        <v>0</v>
      </c>
      <c r="F26" s="20">
        <f ca="1">VLOOKUP(B24,d!$S$1:$AA$16,9)</f>
        <v>9</v>
      </c>
      <c r="G26" s="21"/>
      <c r="H26" s="22"/>
      <c r="I26" s="22"/>
      <c r="J26" s="22"/>
      <c r="K26" s="18"/>
      <c r="L26" s="19">
        <f ca="1">VLOOKUP(I24,d!$S$1:$AA$15,8)</f>
        <v>1</v>
      </c>
      <c r="M26" s="20">
        <f ca="1">VLOOKUP(I24,d!$S$1:$AA$16,9)</f>
        <v>9</v>
      </c>
      <c r="N26" s="21"/>
      <c r="O26" s="22"/>
      <c r="P26" s="22"/>
      <c r="Q26" s="22"/>
      <c r="R26" s="18"/>
      <c r="S26" s="19">
        <f ca="1">VLOOKUP(P24,d!$S$1:$AA$15,8)</f>
        <v>3</v>
      </c>
      <c r="T26" s="20">
        <f ca="1">VLOOKUP(P24,d!$S$1:$AA$16,9)</f>
        <v>3</v>
      </c>
      <c r="U26" s="23"/>
    </row>
    <row r="27" spans="2:21" ht="21" customHeight="1">
      <c r="D27" s="11"/>
      <c r="E27" s="11"/>
      <c r="F27" s="11"/>
      <c r="G27" s="11"/>
      <c r="K27" s="11"/>
      <c r="L27" s="11"/>
      <c r="M27" s="11"/>
      <c r="N27" s="11"/>
      <c r="R27" s="11"/>
      <c r="S27" s="11"/>
      <c r="T27" s="11"/>
      <c r="U27" s="9"/>
    </row>
    <row r="28" spans="2:21" ht="21" customHeight="1">
      <c r="B28">
        <v>4</v>
      </c>
      <c r="C28" t="s">
        <v>0</v>
      </c>
      <c r="D28" s="11"/>
      <c r="E28" s="14">
        <f ca="1">VLOOKUP(B28,d!$S$1:$AA$15,4)</f>
        <v>4</v>
      </c>
      <c r="F28" s="16">
        <f ca="1">VLOOKUP(B28,d!$S$1:$AA$15,5)</f>
        <v>5</v>
      </c>
      <c r="G28" s="11"/>
      <c r="H28" s="7"/>
      <c r="I28" s="8">
        <v>5</v>
      </c>
      <c r="J28" s="8" t="s">
        <v>2</v>
      </c>
      <c r="K28" s="11"/>
      <c r="L28" s="14">
        <f ca="1">VLOOKUP(I28,d!$S$1:$AA$15,4)</f>
        <v>9</v>
      </c>
      <c r="M28" s="16">
        <f ca="1">VLOOKUP(I28,d!$S$1:$AA$15,5)</f>
        <v>2</v>
      </c>
      <c r="N28" s="11"/>
      <c r="O28" s="7"/>
      <c r="P28" s="8">
        <v>6</v>
      </c>
      <c r="Q28" s="7" t="s">
        <v>0</v>
      </c>
      <c r="R28" s="11"/>
      <c r="S28" s="14">
        <f ca="1">VLOOKUP(P28,d!$S$1:$AA$15,4)</f>
        <v>4</v>
      </c>
      <c r="T28" s="16">
        <f ca="1">VLOOKUP(P28,d!$S$1:$AA$15,5)</f>
        <v>6</v>
      </c>
      <c r="U28" s="9"/>
    </row>
    <row r="29" spans="2:21" ht="21" customHeight="1">
      <c r="D29" s="12" t="s">
        <v>1</v>
      </c>
      <c r="E29" s="15">
        <f ca="1">VLOOKUP(B28,d!$S$1:$AA$15,6)</f>
        <v>1</v>
      </c>
      <c r="F29" s="17">
        <f ca="1">VLOOKUP(B28,d!$S$1:$AA$15,7)</f>
        <v>8</v>
      </c>
      <c r="G29" s="13"/>
      <c r="H29" s="7"/>
      <c r="I29" s="7"/>
      <c r="J29" s="7"/>
      <c r="K29" s="12" t="s">
        <v>1</v>
      </c>
      <c r="L29" s="15">
        <f ca="1">VLOOKUP(I28,d!$S$1:$AA$15,6)</f>
        <v>1</v>
      </c>
      <c r="M29" s="17">
        <f ca="1">VLOOKUP(I28,d!$S$1:$AA$15,7)</f>
        <v>8</v>
      </c>
      <c r="N29" s="13"/>
      <c r="O29" s="7"/>
      <c r="P29" s="7"/>
      <c r="Q29" s="7"/>
      <c r="R29" s="12" t="s">
        <v>1</v>
      </c>
      <c r="S29" s="15">
        <f ca="1">VLOOKUP(P28,d!$S$1:$AA$15,6)</f>
        <v>2</v>
      </c>
      <c r="T29" s="17">
        <f ca="1">VLOOKUP(P28,d!$S$1:$AA$15,7)</f>
        <v>9</v>
      </c>
      <c r="U29" s="10"/>
    </row>
    <row r="30" spans="2:21" ht="21" customHeight="1">
      <c r="D30" s="18"/>
      <c r="E30" s="19">
        <f ca="1">VLOOKUP(B28,d!$S$1:$AA$15,8)</f>
        <v>2</v>
      </c>
      <c r="F30" s="20">
        <f ca="1">VLOOKUP(B28,d!$S$1:$AA$16,9)</f>
        <v>7</v>
      </c>
      <c r="G30" s="21"/>
      <c r="H30" s="22"/>
      <c r="I30" s="22"/>
      <c r="J30" s="22"/>
      <c r="K30" s="18"/>
      <c r="L30" s="19">
        <f ca="1">VLOOKUP(I28,d!$S$1:$AA$15,8)</f>
        <v>7</v>
      </c>
      <c r="M30" s="20">
        <f ca="1">VLOOKUP(I28,d!$S$1:$AA$16,9)</f>
        <v>4</v>
      </c>
      <c r="N30" s="21"/>
      <c r="O30" s="22"/>
      <c r="P30" s="22"/>
      <c r="Q30" s="22"/>
      <c r="R30" s="18"/>
      <c r="S30" s="19">
        <f ca="1">VLOOKUP(P28,d!$S$1:$AA$15,8)</f>
        <v>1</v>
      </c>
      <c r="T30" s="20">
        <f ca="1">VLOOKUP(P28,d!$S$1:$AA$16,9)</f>
        <v>7</v>
      </c>
      <c r="U30" s="23"/>
    </row>
    <row r="31" spans="2:21" ht="21" customHeight="1">
      <c r="D31" s="11"/>
      <c r="E31" s="11"/>
      <c r="F31" s="11"/>
      <c r="G31" s="11"/>
      <c r="K31" s="11"/>
      <c r="L31" s="11"/>
      <c r="M31" s="11"/>
      <c r="N31" s="11"/>
      <c r="R31" s="11"/>
      <c r="S31" s="11"/>
      <c r="T31" s="11"/>
      <c r="U31" s="9"/>
    </row>
    <row r="32" spans="2:21" ht="21" customHeight="1">
      <c r="B32">
        <v>7</v>
      </c>
      <c r="C32" t="s">
        <v>0</v>
      </c>
      <c r="D32" s="11"/>
      <c r="E32" s="14">
        <f ca="1">VLOOKUP(B32,d!$S$1:$AA$15,4)</f>
        <v>9</v>
      </c>
      <c r="F32" s="16">
        <f ca="1">VLOOKUP(B32,d!$S$1:$AA$15,5)</f>
        <v>1</v>
      </c>
      <c r="G32" s="11"/>
      <c r="H32" s="7"/>
      <c r="I32" s="8">
        <v>8</v>
      </c>
      <c r="J32" s="8" t="s">
        <v>2</v>
      </c>
      <c r="K32" s="11"/>
      <c r="L32" s="14">
        <f ca="1">VLOOKUP(I32,d!$S$1:$AA$15,4)</f>
        <v>5</v>
      </c>
      <c r="M32" s="16">
        <f ca="1">VLOOKUP(I32,d!$S$1:$AA$15,5)</f>
        <v>3</v>
      </c>
      <c r="N32" s="11"/>
      <c r="O32" s="7"/>
      <c r="P32" s="8">
        <v>9</v>
      </c>
      <c r="Q32" s="7" t="s">
        <v>0</v>
      </c>
      <c r="R32" s="11"/>
      <c r="S32" s="14">
        <f ca="1">VLOOKUP(P32,d!$S$1:$AA$15,4)</f>
        <v>9</v>
      </c>
      <c r="T32" s="16">
        <f ca="1">VLOOKUP(P32,d!$S$1:$AA$15,5)</f>
        <v>0</v>
      </c>
      <c r="U32" s="9"/>
    </row>
    <row r="33" spans="2:33" ht="21" customHeight="1">
      <c r="D33" s="12" t="s">
        <v>1</v>
      </c>
      <c r="E33" s="15">
        <f ca="1">VLOOKUP(B32,d!$S$1:$AA$15,6)</f>
        <v>7</v>
      </c>
      <c r="F33" s="17">
        <f ca="1">VLOOKUP(B32,d!$S$1:$AA$15,7)</f>
        <v>8</v>
      </c>
      <c r="G33" s="13"/>
      <c r="H33" s="7"/>
      <c r="I33" s="7"/>
      <c r="J33" s="7"/>
      <c r="K33" s="12" t="s">
        <v>1</v>
      </c>
      <c r="L33" s="15">
        <f ca="1">VLOOKUP(I32,d!$S$1:$AA$15,6)</f>
        <v>1</v>
      </c>
      <c r="M33" s="17">
        <f ca="1">VLOOKUP(I32,d!$S$1:$AA$15,7)</f>
        <v>6</v>
      </c>
      <c r="N33" s="13"/>
      <c r="O33" s="7"/>
      <c r="P33" s="7"/>
      <c r="Q33" s="7"/>
      <c r="R33" s="12" t="s">
        <v>1</v>
      </c>
      <c r="S33" s="15">
        <f ca="1">VLOOKUP(P32,d!$S$1:$AA$15,6)</f>
        <v>4</v>
      </c>
      <c r="T33" s="17">
        <f ca="1">VLOOKUP(P32,d!$S$1:$AA$15,7)</f>
        <v>7</v>
      </c>
      <c r="U33" s="10"/>
    </row>
    <row r="34" spans="2:33" ht="21" customHeight="1">
      <c r="D34" s="18"/>
      <c r="E34" s="19">
        <f ca="1">VLOOKUP(B32,d!$S$1:$AA$15,8)</f>
        <v>1</v>
      </c>
      <c r="F34" s="20">
        <f ca="1">VLOOKUP(B32,d!$S$1:$AA$16,9)</f>
        <v>3</v>
      </c>
      <c r="G34" s="21"/>
      <c r="H34" s="22"/>
      <c r="I34" s="22"/>
      <c r="J34" s="22"/>
      <c r="K34" s="18"/>
      <c r="L34" s="19">
        <f ca="1">VLOOKUP(I32,d!$S$1:$AA$15,8)</f>
        <v>3</v>
      </c>
      <c r="M34" s="20">
        <f ca="1">VLOOKUP(I32,d!$S$1:$AA$16,9)</f>
        <v>7</v>
      </c>
      <c r="N34" s="21"/>
      <c r="O34" s="22"/>
      <c r="P34" s="22"/>
      <c r="Q34" s="22"/>
      <c r="R34" s="18"/>
      <c r="S34" s="19">
        <f ca="1">VLOOKUP(P32,d!$S$1:$AA$15,8)</f>
        <v>4</v>
      </c>
      <c r="T34" s="20">
        <f ca="1">VLOOKUP(P32,d!$S$1:$AA$16,9)</f>
        <v>3</v>
      </c>
      <c r="U34" s="23"/>
    </row>
    <row r="35" spans="2:33" ht="21" customHeight="1">
      <c r="D35" s="11"/>
      <c r="E35" s="11"/>
      <c r="F35" s="11"/>
      <c r="G35" s="11"/>
      <c r="K35" s="11"/>
      <c r="L35" s="11"/>
      <c r="M35" s="11"/>
      <c r="N35" s="11"/>
      <c r="R35" s="11"/>
      <c r="S35" s="11"/>
      <c r="T35" s="11"/>
      <c r="U35" s="9"/>
    </row>
    <row r="36" spans="2:33" ht="21" customHeight="1">
      <c r="B36">
        <v>10</v>
      </c>
      <c r="C36" t="s">
        <v>0</v>
      </c>
      <c r="D36" s="11"/>
      <c r="E36" s="14">
        <f ca="1">VLOOKUP(B36,d!$S$1:$AA$15,4)</f>
        <v>7</v>
      </c>
      <c r="F36" s="16">
        <f ca="1">VLOOKUP(B36,d!$S$1:$AA$15,5)</f>
        <v>5</v>
      </c>
      <c r="G36" s="11"/>
      <c r="H36" s="7"/>
      <c r="I36" s="8">
        <v>11</v>
      </c>
      <c r="J36" s="8" t="s">
        <v>2</v>
      </c>
      <c r="K36" s="11"/>
      <c r="L36" s="14">
        <f ca="1">VLOOKUP(I36,d!$S$1:$AA$15,4)</f>
        <v>3</v>
      </c>
      <c r="M36" s="16">
        <f ca="1">VLOOKUP(I36,d!$S$1:$AA$15,5)</f>
        <v>3</v>
      </c>
      <c r="N36" s="11"/>
      <c r="O36" s="7"/>
      <c r="P36" s="8">
        <v>12</v>
      </c>
      <c r="Q36" s="7" t="s">
        <v>0</v>
      </c>
      <c r="R36" s="11"/>
      <c r="S36" s="14">
        <f ca="1">VLOOKUP(P36,d!$S$1:$AA$15,4)</f>
        <v>8</v>
      </c>
      <c r="T36" s="16">
        <f ca="1">VLOOKUP(P36,d!$S$1:$AA$15,5)</f>
        <v>0</v>
      </c>
      <c r="U36" s="9"/>
    </row>
    <row r="37" spans="2:33" ht="21" customHeight="1">
      <c r="D37" s="12" t="s">
        <v>1</v>
      </c>
      <c r="E37" s="15">
        <f ca="1">VLOOKUP(B36,d!$S$1:$AA$15,6)</f>
        <v>4</v>
      </c>
      <c r="F37" s="17">
        <f ca="1">VLOOKUP(B36,d!$S$1:$AA$15,7)</f>
        <v>7</v>
      </c>
      <c r="G37" s="13"/>
      <c r="H37" s="7"/>
      <c r="I37" s="7"/>
      <c r="J37" s="7"/>
      <c r="K37" s="12" t="s">
        <v>1</v>
      </c>
      <c r="L37" s="15">
        <f ca="1">VLOOKUP(I36,d!$S$1:$AA$15,6)</f>
        <v>2</v>
      </c>
      <c r="M37" s="17">
        <f ca="1">VLOOKUP(I36,d!$S$1:$AA$15,7)</f>
        <v>4</v>
      </c>
      <c r="N37" s="13"/>
      <c r="O37" s="7"/>
      <c r="P37" s="7"/>
      <c r="Q37" s="7"/>
      <c r="R37" s="12" t="s">
        <v>1</v>
      </c>
      <c r="S37" s="15">
        <f ca="1">VLOOKUP(P36,d!$S$1:$AA$15,6)</f>
        <v>5</v>
      </c>
      <c r="T37" s="17">
        <f ca="1">VLOOKUP(P36,d!$S$1:$AA$15,7)</f>
        <v>5</v>
      </c>
      <c r="U37" s="10"/>
    </row>
    <row r="38" spans="2:33" ht="21" customHeight="1">
      <c r="D38" s="18"/>
      <c r="E38" s="19">
        <f ca="1">VLOOKUP(B36,d!$S$1:$AA$15,8)</f>
        <v>2</v>
      </c>
      <c r="F38" s="20">
        <f ca="1">VLOOKUP(B36,d!$S$1:$AA$16,9)</f>
        <v>8</v>
      </c>
      <c r="G38" s="21"/>
      <c r="H38" s="22"/>
      <c r="I38" s="22"/>
      <c r="J38" s="22"/>
      <c r="K38" s="18"/>
      <c r="L38" s="19">
        <f ca="1">VLOOKUP(I36,d!$S$1:$AA$15,8)</f>
        <v>0</v>
      </c>
      <c r="M38" s="20">
        <f ca="1">VLOOKUP(I36,d!$S$1:$AA$16,9)</f>
        <v>9</v>
      </c>
      <c r="N38" s="21"/>
      <c r="O38" s="22"/>
      <c r="P38" s="22"/>
      <c r="Q38" s="22"/>
      <c r="R38" s="18"/>
      <c r="S38" s="19">
        <f ca="1">VLOOKUP(P36,d!$S$1:$AA$15,8)</f>
        <v>2</v>
      </c>
      <c r="T38" s="20">
        <f ca="1">VLOOKUP(P36,d!$S$1:$AA$16,9)</f>
        <v>5</v>
      </c>
      <c r="U38" s="23"/>
      <c r="AG38" s="36"/>
    </row>
    <row r="39" spans="2:33" ht="21" customHeight="1">
      <c r="D39" s="11"/>
      <c r="E39" s="11"/>
      <c r="F39" s="11"/>
      <c r="G39" s="11"/>
      <c r="K39" s="11"/>
      <c r="L39" s="11"/>
      <c r="M39" s="11"/>
      <c r="N39" s="11"/>
      <c r="R39" s="11"/>
      <c r="S39" s="11"/>
      <c r="T39" s="11"/>
      <c r="U39" s="9"/>
    </row>
    <row r="40" spans="2:33" ht="21" customHeight="1">
      <c r="B40">
        <v>13</v>
      </c>
      <c r="C40" t="s">
        <v>0</v>
      </c>
      <c r="D40" s="11"/>
      <c r="E40" s="14">
        <f ca="1">VLOOKUP(B40,d!$S$1:$AA$15,4)</f>
        <v>2</v>
      </c>
      <c r="F40" s="16">
        <f ca="1">VLOOKUP(B40,d!$S$1:$AA$15,5)</f>
        <v>1</v>
      </c>
      <c r="G40" s="11"/>
      <c r="H40" s="7"/>
      <c r="I40" s="8">
        <v>14</v>
      </c>
      <c r="J40" s="8" t="s">
        <v>2</v>
      </c>
      <c r="K40" s="11"/>
      <c r="L40" s="14">
        <f ca="1">VLOOKUP(I40,d!$S$1:$AA$15,4)</f>
        <v>8</v>
      </c>
      <c r="M40" s="16">
        <f ca="1">VLOOKUP(I40,d!$S$1:$AA$15,5)</f>
        <v>1</v>
      </c>
      <c r="N40" s="11"/>
      <c r="O40" s="7"/>
      <c r="P40" s="8">
        <v>15</v>
      </c>
      <c r="Q40" s="7" t="s">
        <v>0</v>
      </c>
      <c r="R40" s="11"/>
      <c r="S40" s="14">
        <f ca="1">VLOOKUP(P40,d!$S$1:$AA$15,4)</f>
        <v>7</v>
      </c>
      <c r="T40" s="16">
        <f ca="1">VLOOKUP(P40,d!$S$1:$AA$15,5)</f>
        <v>1</v>
      </c>
      <c r="U40" s="9"/>
    </row>
    <row r="41" spans="2:33" ht="21" customHeight="1">
      <c r="D41" s="12" t="s">
        <v>1</v>
      </c>
      <c r="E41" s="15">
        <f ca="1">VLOOKUP(B40,d!$S$1:$AA$15,6)</f>
        <v>1</v>
      </c>
      <c r="F41" s="17">
        <f ca="1">VLOOKUP(B40,d!$S$1:$AA$15,7)</f>
        <v>2</v>
      </c>
      <c r="G41" s="13"/>
      <c r="H41" s="7"/>
      <c r="I41" s="7"/>
      <c r="J41" s="7"/>
      <c r="K41" s="12" t="s">
        <v>1</v>
      </c>
      <c r="L41" s="15">
        <f ca="1">VLOOKUP(I40,d!$S$1:$AA$15,6)</f>
        <v>3</v>
      </c>
      <c r="M41" s="17">
        <f ca="1">VLOOKUP(I40,d!$S$1:$AA$15,7)</f>
        <v>6</v>
      </c>
      <c r="N41" s="13"/>
      <c r="O41" s="7"/>
      <c r="P41" s="7"/>
      <c r="Q41" s="7"/>
      <c r="R41" s="12" t="s">
        <v>1</v>
      </c>
      <c r="S41" s="15">
        <f ca="1">VLOOKUP(P40,d!$S$1:$AA$15,6)</f>
        <v>6</v>
      </c>
      <c r="T41" s="17">
        <f ca="1">VLOOKUP(P40,d!$S$1:$AA$15,7)</f>
        <v>4</v>
      </c>
      <c r="U41" s="10"/>
    </row>
    <row r="42" spans="2:33" ht="21" customHeight="1">
      <c r="D42" s="18"/>
      <c r="E42" s="19">
        <f ca="1">VLOOKUP(B40,d!$S$1:$AA$15,8)</f>
        <v>0</v>
      </c>
      <c r="F42" s="20">
        <f ca="1">VLOOKUP(B40,d!$S$1:$AA$16,9)</f>
        <v>9</v>
      </c>
      <c r="G42" s="21"/>
      <c r="H42" s="22"/>
      <c r="I42" s="22"/>
      <c r="J42" s="22"/>
      <c r="K42" s="18"/>
      <c r="L42" s="19">
        <f ca="1">VLOOKUP(I40,d!$S$1:$AA$15,8)</f>
        <v>4</v>
      </c>
      <c r="M42" s="20">
        <f ca="1">VLOOKUP(I40,d!$S$1:$AA$16,9)</f>
        <v>5</v>
      </c>
      <c r="N42" s="21"/>
      <c r="O42" s="22"/>
      <c r="P42" s="22"/>
      <c r="Q42" s="22"/>
      <c r="R42" s="18"/>
      <c r="S42" s="19">
        <f ca="1">VLOOKUP(P40,d!$S$1:$AA$15,8)</f>
        <v>0</v>
      </c>
      <c r="T42" s="20">
        <f ca="1">VLOOKUP(P40,d!$S$1:$AA$16,9)</f>
        <v>7</v>
      </c>
      <c r="U42" s="23"/>
    </row>
  </sheetData>
  <mergeCells count="2">
    <mergeCell ref="D1:T1"/>
    <mergeCell ref="D22:T22"/>
  </mergeCells>
  <phoneticPr fontId="1"/>
  <pageMargins left="0.53" right="0.21" top="0.4" bottom="0.74803149606299213" header="0.31496062992125984" footer="0.31496062992125984"/>
  <pageSetup paperSize="13" orientation="portrait" horizontalDpi="4294967293" verticalDpi="0" r:id="rId1"/>
  <rowBreaks count="1" manualBreakCount="1">
    <brk id="21" min="1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tabColor rgb="FF00B050"/>
  </sheetPr>
  <dimension ref="B1:X42"/>
  <sheetViews>
    <sheetView zoomScale="70" zoomScaleNormal="70" workbookViewId="0">
      <selection activeCell="J30" sqref="J30"/>
    </sheetView>
  </sheetViews>
  <sheetFormatPr defaultRowHeight="12"/>
  <cols>
    <col min="2" max="3" width="3.140625" customWidth="1"/>
    <col min="4" max="7" width="4" customWidth="1"/>
    <col min="8" max="8" width="3.42578125" customWidth="1"/>
    <col min="9" max="9" width="6.42578125" customWidth="1"/>
    <col min="10" max="11" width="3.140625" customWidth="1"/>
    <col min="12" max="15" width="4" customWidth="1"/>
    <col min="16" max="16" width="3.42578125" customWidth="1"/>
    <col min="17" max="17" width="6.42578125" customWidth="1"/>
    <col min="18" max="19" width="3.140625" customWidth="1"/>
    <col min="20" max="23" width="4" customWidth="1"/>
    <col min="24" max="24" width="4.28515625" customWidth="1"/>
    <col min="25" max="25" width="5.7109375" customWidth="1"/>
    <col min="26" max="30" width="3.140625" customWidth="1"/>
    <col min="31" max="31" width="2" customWidth="1"/>
  </cols>
  <sheetData>
    <row r="1" spans="2:24" ht="18">
      <c r="D1" s="37" t="s">
        <v>26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3" spans="2:24" ht="24">
      <c r="B3">
        <v>1</v>
      </c>
      <c r="C3" t="s">
        <v>0</v>
      </c>
      <c r="D3" s="9"/>
      <c r="E3" s="3">
        <f ca="1">VLOOKUP(B3,d!$AD$1:$AP$15,5)</f>
        <v>8</v>
      </c>
      <c r="F3" s="3">
        <f ca="1">VLOOKUP(B3,d!$AD$1:$AP$15,6)</f>
        <v>1</v>
      </c>
      <c r="G3" s="3">
        <f ca="1">VLOOKUP(B3,d!$AD$1:$AP$15,7)</f>
        <v>0</v>
      </c>
      <c r="H3" s="9"/>
      <c r="I3" s="7"/>
      <c r="J3" s="8">
        <v>2</v>
      </c>
      <c r="K3" s="8" t="s">
        <v>0</v>
      </c>
      <c r="L3" s="9"/>
      <c r="M3" s="3">
        <f ca="1">VLOOKUP(J3,d!$AD$1:$AP$15,5)</f>
        <v>6</v>
      </c>
      <c r="N3" s="3">
        <f ca="1">VLOOKUP(J3,d!$AD$1:$AP$15,6)</f>
        <v>2</v>
      </c>
      <c r="O3" s="3">
        <f ca="1">VLOOKUP(J3,d!$AD$1:$AP$15,7)</f>
        <v>7</v>
      </c>
      <c r="P3" s="9"/>
      <c r="Q3" s="7"/>
      <c r="R3" s="8">
        <v>3</v>
      </c>
      <c r="S3" s="7" t="s">
        <v>0</v>
      </c>
      <c r="T3" s="9"/>
      <c r="U3" s="3">
        <f ca="1">VLOOKUP(R3,d!$AD$1:$AP$15,5)</f>
        <v>8</v>
      </c>
      <c r="V3" s="3">
        <f ca="1">VLOOKUP(R3,d!$AD$1:$AP$15,6)</f>
        <v>2</v>
      </c>
      <c r="W3" s="3">
        <f ca="1">VLOOKUP(R3,d!$AD$1:$AP$15,7)</f>
        <v>2</v>
      </c>
      <c r="X3" s="9"/>
    </row>
    <row r="4" spans="2:24" ht="24">
      <c r="D4" s="5" t="s">
        <v>1</v>
      </c>
      <c r="E4" s="6">
        <f ca="1">VLOOKUP(B3,d!$AD$1:$AP$15,8)</f>
        <v>7</v>
      </c>
      <c r="F4" s="6">
        <f ca="1">VLOOKUP(B3,d!$AD$1:$AP$15,9)</f>
        <v>1</v>
      </c>
      <c r="G4" s="6">
        <f ca="1">VLOOKUP(B3,d!$AD$1:$AP$15,10)</f>
        <v>1</v>
      </c>
      <c r="H4" s="10"/>
      <c r="I4" s="7"/>
      <c r="J4" s="7"/>
      <c r="K4" s="7"/>
      <c r="L4" s="5" t="s">
        <v>1</v>
      </c>
      <c r="M4" s="6">
        <f ca="1">VLOOKUP(J3,d!$AD$1:$AP$15,8)</f>
        <v>4</v>
      </c>
      <c r="N4" s="6">
        <f ca="1">VLOOKUP(J3,d!$AD$1:$AP$15,9)</f>
        <v>9</v>
      </c>
      <c r="O4" s="6">
        <f ca="1">VLOOKUP(J3,d!$AD$1:$AP$15,10)</f>
        <v>8</v>
      </c>
      <c r="P4" s="10"/>
      <c r="Q4" s="7"/>
      <c r="R4" s="7"/>
      <c r="S4" s="7"/>
      <c r="T4" s="5" t="s">
        <v>1</v>
      </c>
      <c r="U4" s="6">
        <f ca="1">VLOOKUP(R3,d!$AD$1:$AP$15,8)</f>
        <v>4</v>
      </c>
      <c r="V4" s="6">
        <f ca="1">VLOOKUP(R3,d!$AD$1:$AP$15,9)</f>
        <v>3</v>
      </c>
      <c r="W4" s="6">
        <f ca="1">VLOOKUP(R3,d!$AD$1:$AP$15,10)</f>
        <v>9</v>
      </c>
      <c r="X4" s="10"/>
    </row>
    <row r="5" spans="2:24" ht="45" customHeight="1">
      <c r="D5" s="4"/>
      <c r="E5" s="9"/>
      <c r="F5" s="9"/>
      <c r="G5" s="9"/>
      <c r="H5" s="9"/>
      <c r="I5" s="7"/>
      <c r="J5" s="7"/>
      <c r="K5" s="7"/>
      <c r="L5" s="4"/>
      <c r="M5" s="9"/>
      <c r="N5" s="9"/>
      <c r="O5" s="9"/>
      <c r="P5" s="9"/>
      <c r="Q5" s="7"/>
      <c r="R5" s="7"/>
      <c r="S5" s="7"/>
      <c r="T5" s="4"/>
      <c r="U5" s="9"/>
      <c r="V5" s="9"/>
      <c r="W5" s="9"/>
      <c r="X5" s="9"/>
    </row>
    <row r="6" spans="2:24" ht="45" customHeight="1">
      <c r="D6" s="9"/>
      <c r="E6" s="9"/>
      <c r="F6" s="9"/>
      <c r="G6" s="9"/>
      <c r="H6" s="9"/>
      <c r="L6" s="9"/>
      <c r="M6" s="9"/>
      <c r="N6" s="9"/>
      <c r="O6" s="9"/>
      <c r="P6" s="9"/>
      <c r="T6" s="9"/>
      <c r="U6" s="9"/>
      <c r="V6" s="9"/>
      <c r="W6" s="9"/>
      <c r="X6" s="9"/>
    </row>
    <row r="7" spans="2:24" ht="24">
      <c r="B7">
        <v>4</v>
      </c>
      <c r="C7" t="s">
        <v>0</v>
      </c>
      <c r="D7" s="9"/>
      <c r="E7" s="3">
        <f ca="1">VLOOKUP(B7,d!$AD$1:$AP$15,5)</f>
        <v>4</v>
      </c>
      <c r="F7" s="3">
        <f ca="1">VLOOKUP(B7,d!$AD$1:$AP$15,6)</f>
        <v>4</v>
      </c>
      <c r="G7" s="3">
        <f ca="1">VLOOKUP(B7,d!$AD$1:$AP$15,7)</f>
        <v>5</v>
      </c>
      <c r="H7" s="9"/>
      <c r="I7" s="7"/>
      <c r="J7" s="8">
        <v>5</v>
      </c>
      <c r="K7" s="8" t="s">
        <v>0</v>
      </c>
      <c r="L7" s="9"/>
      <c r="M7" s="3">
        <f ca="1">VLOOKUP(J7,d!$AD$1:$AP$15,5)</f>
        <v>9</v>
      </c>
      <c r="N7" s="3">
        <f ca="1">VLOOKUP(J7,d!$AD$1:$AP$15,6)</f>
        <v>3</v>
      </c>
      <c r="O7" s="3">
        <f ca="1">VLOOKUP(J7,d!$AD$1:$AP$15,7)</f>
        <v>2</v>
      </c>
      <c r="P7" s="9"/>
      <c r="Q7" s="7"/>
      <c r="R7" s="8">
        <v>6</v>
      </c>
      <c r="S7" s="7" t="s">
        <v>0</v>
      </c>
      <c r="T7" s="9"/>
      <c r="U7" s="3">
        <f ca="1">VLOOKUP(R7,d!$AD$1:$AP$15,5)</f>
        <v>4</v>
      </c>
      <c r="V7" s="3">
        <f ca="1">VLOOKUP(R7,d!$AD$1:$AP$15,6)</f>
        <v>2</v>
      </c>
      <c r="W7" s="3">
        <f ca="1">VLOOKUP(R7,d!$AD$1:$AP$15,7)</f>
        <v>6</v>
      </c>
      <c r="X7" s="9"/>
    </row>
    <row r="8" spans="2:24" ht="24">
      <c r="D8" s="5" t="s">
        <v>15</v>
      </c>
      <c r="E8" s="6">
        <f ca="1">VLOOKUP(B7,d!$AD$1:$AP$15,8)</f>
        <v>1</v>
      </c>
      <c r="F8" s="6">
        <f ca="1">VLOOKUP(B7,d!$AD$1:$AP$15,9)</f>
        <v>6</v>
      </c>
      <c r="G8" s="6">
        <f ca="1">VLOOKUP(B7,d!$AD$1:$AP$15,10)</f>
        <v>8</v>
      </c>
      <c r="H8" s="10"/>
      <c r="I8" s="7"/>
      <c r="J8" s="7"/>
      <c r="K8" s="7"/>
      <c r="L8" s="5" t="s">
        <v>1</v>
      </c>
      <c r="M8" s="6">
        <f ca="1">VLOOKUP(J7,d!$AD$1:$AP$15,8)</f>
        <v>1</v>
      </c>
      <c r="N8" s="6">
        <f ca="1">VLOOKUP(J7,d!$AD$1:$AP$15,9)</f>
        <v>8</v>
      </c>
      <c r="O8" s="6">
        <f ca="1">VLOOKUP(J7,d!$AD$1:$AP$15,10)</f>
        <v>8</v>
      </c>
      <c r="P8" s="10"/>
      <c r="Q8" s="7"/>
      <c r="R8" s="7"/>
      <c r="S8" s="7"/>
      <c r="T8" s="5" t="s">
        <v>1</v>
      </c>
      <c r="U8" s="6">
        <f ca="1">VLOOKUP(R7,d!$AD$1:$AP$15,8)</f>
        <v>2</v>
      </c>
      <c r="V8" s="6">
        <f ca="1">VLOOKUP(R7,d!$AD$1:$AP$15,9)</f>
        <v>4</v>
      </c>
      <c r="W8" s="6">
        <f ca="1">VLOOKUP(R7,d!$AD$1:$AP$15,10)</f>
        <v>9</v>
      </c>
      <c r="X8" s="10"/>
    </row>
    <row r="9" spans="2:24" ht="45" customHeight="1">
      <c r="D9" s="4"/>
      <c r="E9" s="9"/>
      <c r="F9" s="9"/>
      <c r="G9" s="9"/>
      <c r="H9" s="9"/>
      <c r="I9" s="7"/>
      <c r="J9" s="7"/>
      <c r="K9" s="7"/>
      <c r="L9" s="4"/>
      <c r="M9" s="9"/>
      <c r="N9" s="9"/>
      <c r="O9" s="9"/>
      <c r="P9" s="9"/>
      <c r="Q9" s="7"/>
      <c r="R9" s="7"/>
      <c r="S9" s="7"/>
      <c r="T9" s="4"/>
      <c r="U9" s="9"/>
      <c r="V9" s="9"/>
      <c r="W9" s="9"/>
      <c r="X9" s="9"/>
    </row>
    <row r="10" spans="2:24" ht="45" customHeight="1">
      <c r="D10" s="9"/>
      <c r="E10" s="9"/>
      <c r="F10" s="9"/>
      <c r="G10" s="9"/>
      <c r="H10" s="9"/>
      <c r="L10" s="9"/>
      <c r="M10" s="9"/>
      <c r="N10" s="9"/>
      <c r="O10" s="9"/>
      <c r="P10" s="9"/>
      <c r="T10" s="9"/>
      <c r="U10" s="9"/>
      <c r="V10" s="9"/>
      <c r="W10" s="9"/>
      <c r="X10" s="9"/>
    </row>
    <row r="11" spans="2:24" ht="24">
      <c r="B11">
        <v>7</v>
      </c>
      <c r="C11" t="s">
        <v>0</v>
      </c>
      <c r="D11" s="9"/>
      <c r="E11" s="3">
        <f ca="1">VLOOKUP(B11,d!$AD$1:$AP$15,5)</f>
        <v>9</v>
      </c>
      <c r="F11" s="3">
        <f ca="1">VLOOKUP(B11,d!$AD$1:$AP$15,6)</f>
        <v>2</v>
      </c>
      <c r="G11" s="3">
        <f ca="1">VLOOKUP(B11,d!$AD$1:$AP$15,7)</f>
        <v>1</v>
      </c>
      <c r="H11" s="9"/>
      <c r="I11" s="7"/>
      <c r="J11" s="8">
        <v>8</v>
      </c>
      <c r="K11" s="8" t="s">
        <v>0</v>
      </c>
      <c r="L11" s="9"/>
      <c r="M11" s="3">
        <f ca="1">VLOOKUP(J11,d!$AD$1:$AP$15,5)</f>
        <v>5</v>
      </c>
      <c r="N11" s="3">
        <f ca="1">VLOOKUP(J11,d!$AD$1:$AP$15,6)</f>
        <v>7</v>
      </c>
      <c r="O11" s="3">
        <f ca="1">VLOOKUP(J11,d!$AD$1:$AP$15,7)</f>
        <v>3</v>
      </c>
      <c r="P11" s="9"/>
      <c r="Q11" s="7"/>
      <c r="R11" s="8">
        <v>9</v>
      </c>
      <c r="S11" s="7" t="s">
        <v>0</v>
      </c>
      <c r="T11" s="9"/>
      <c r="U11" s="3">
        <f ca="1">VLOOKUP(R11,d!$AD$1:$AP$15,5)</f>
        <v>9</v>
      </c>
      <c r="V11" s="3">
        <f ca="1">VLOOKUP(R11,d!$AD$1:$AP$15,6)</f>
        <v>8</v>
      </c>
      <c r="W11" s="3">
        <f ca="1">VLOOKUP(R11,d!$AD$1:$AP$15,7)</f>
        <v>0</v>
      </c>
      <c r="X11" s="9"/>
    </row>
    <row r="12" spans="2:24" ht="24">
      <c r="D12" s="5" t="s">
        <v>15</v>
      </c>
      <c r="E12" s="6">
        <f ca="1">VLOOKUP(B11,d!$AD$1:$AP$15,8)</f>
        <v>7</v>
      </c>
      <c r="F12" s="6">
        <f ca="1">VLOOKUP(B11,d!$AD$1:$AP$15,9)</f>
        <v>6</v>
      </c>
      <c r="G12" s="6">
        <f ca="1">VLOOKUP(B11,d!$AD$1:$AP$15,10)</f>
        <v>8</v>
      </c>
      <c r="H12" s="10"/>
      <c r="I12" s="7"/>
      <c r="J12" s="7"/>
      <c r="K12" s="7"/>
      <c r="L12" s="5" t="s">
        <v>1</v>
      </c>
      <c r="M12" s="6">
        <f ca="1">VLOOKUP(J11,d!$AD$1:$AP$15,8)</f>
        <v>1</v>
      </c>
      <c r="N12" s="6">
        <f ca="1">VLOOKUP(J11,d!$AD$1:$AP$15,9)</f>
        <v>7</v>
      </c>
      <c r="O12" s="6">
        <f ca="1">VLOOKUP(J11,d!$AD$1:$AP$15,10)</f>
        <v>6</v>
      </c>
      <c r="P12" s="10"/>
      <c r="Q12" s="7"/>
      <c r="R12" s="7"/>
      <c r="S12" s="7"/>
      <c r="T12" s="5" t="s">
        <v>1</v>
      </c>
      <c r="U12" s="6">
        <f ca="1">VLOOKUP(R11,d!$AD$1:$AP$15,8)</f>
        <v>4</v>
      </c>
      <c r="V12" s="6">
        <f ca="1">VLOOKUP(R11,d!$AD$1:$AP$15,9)</f>
        <v>9</v>
      </c>
      <c r="W12" s="6">
        <f ca="1">VLOOKUP(R11,d!$AD$1:$AP$15,10)</f>
        <v>7</v>
      </c>
      <c r="X12" s="10"/>
    </row>
    <row r="13" spans="2:24" ht="45" customHeight="1">
      <c r="D13" s="4"/>
      <c r="E13" s="9"/>
      <c r="F13" s="9"/>
      <c r="G13" s="9"/>
      <c r="H13" s="9"/>
      <c r="I13" s="7"/>
      <c r="J13" s="7"/>
      <c r="K13" s="7"/>
      <c r="L13" s="4"/>
      <c r="M13" s="9"/>
      <c r="N13" s="9"/>
      <c r="O13" s="9"/>
      <c r="P13" s="9"/>
      <c r="Q13" s="7"/>
      <c r="R13" s="7"/>
      <c r="S13" s="7"/>
      <c r="T13" s="4"/>
      <c r="U13" s="9"/>
      <c r="V13" s="9"/>
      <c r="W13" s="9"/>
      <c r="X13" s="9"/>
    </row>
    <row r="14" spans="2:24" ht="45" customHeight="1">
      <c r="D14" s="9"/>
      <c r="E14" s="9"/>
      <c r="F14" s="9"/>
      <c r="G14" s="9"/>
      <c r="H14" s="9"/>
      <c r="L14" s="9"/>
      <c r="M14" s="9"/>
      <c r="N14" s="9"/>
      <c r="O14" s="9"/>
      <c r="P14" s="9"/>
      <c r="T14" s="9"/>
      <c r="U14" s="9"/>
      <c r="V14" s="9"/>
      <c r="W14" s="9"/>
      <c r="X14" s="9"/>
    </row>
    <row r="15" spans="2:24" ht="24">
      <c r="B15">
        <v>10</v>
      </c>
      <c r="C15" t="s">
        <v>0</v>
      </c>
      <c r="D15" s="9"/>
      <c r="E15" s="3">
        <f ca="1">VLOOKUP(B15,d!$AD$1:$AP$15,5)</f>
        <v>7</v>
      </c>
      <c r="F15" s="3">
        <f ca="1">VLOOKUP(B15,d!$AD$1:$AP$15,6)</f>
        <v>3</v>
      </c>
      <c r="G15" s="3">
        <f ca="1">VLOOKUP(B15,d!$AD$1:$AP$15,7)</f>
        <v>5</v>
      </c>
      <c r="H15" s="9"/>
      <c r="I15" s="7"/>
      <c r="J15" s="8">
        <v>11</v>
      </c>
      <c r="K15" s="8" t="s">
        <v>0</v>
      </c>
      <c r="L15" s="9"/>
      <c r="M15" s="3">
        <f ca="1">VLOOKUP(J15,d!$AD$1:$AP$15,5)</f>
        <v>3</v>
      </c>
      <c r="N15" s="3">
        <f ca="1">VLOOKUP(J15,d!$AD$1:$AP$15,6)</f>
        <v>7</v>
      </c>
      <c r="O15" s="3">
        <f ca="1">VLOOKUP(J15,d!$AD$1:$AP$15,7)</f>
        <v>3</v>
      </c>
      <c r="P15" s="9"/>
      <c r="Q15" s="7"/>
      <c r="R15" s="8">
        <v>12</v>
      </c>
      <c r="S15" s="7" t="s">
        <v>0</v>
      </c>
      <c r="T15" s="9"/>
      <c r="U15" s="3">
        <f ca="1">VLOOKUP(R15,d!$AD$1:$AP$15,5)</f>
        <v>8</v>
      </c>
      <c r="V15" s="3">
        <f ca="1">VLOOKUP(R15,d!$AD$1:$AP$15,6)</f>
        <v>2</v>
      </c>
      <c r="W15" s="3">
        <f ca="1">VLOOKUP(R15,d!$AD$1:$AP$15,7)</f>
        <v>0</v>
      </c>
      <c r="X15" s="9"/>
    </row>
    <row r="16" spans="2:24" ht="24">
      <c r="D16" s="5" t="s">
        <v>15</v>
      </c>
      <c r="E16" s="6">
        <f ca="1">VLOOKUP(B15,d!$AD$1:$AP$15,8)</f>
        <v>4</v>
      </c>
      <c r="F16" s="6">
        <f ca="1">VLOOKUP(B15,d!$AD$1:$AP$15,9)</f>
        <v>3</v>
      </c>
      <c r="G16" s="6">
        <f ca="1">VLOOKUP(B15,d!$AD$1:$AP$15,10)</f>
        <v>7</v>
      </c>
      <c r="H16" s="10"/>
      <c r="I16" s="7"/>
      <c r="J16" s="7"/>
      <c r="K16" s="7"/>
      <c r="L16" s="5" t="s">
        <v>1</v>
      </c>
      <c r="M16" s="6">
        <f ca="1">VLOOKUP(J15,d!$AD$1:$AP$15,8)</f>
        <v>2</v>
      </c>
      <c r="N16" s="6">
        <f ca="1">VLOOKUP(J15,d!$AD$1:$AP$15,9)</f>
        <v>9</v>
      </c>
      <c r="O16" s="6">
        <f ca="1">VLOOKUP(J15,d!$AD$1:$AP$15,10)</f>
        <v>4</v>
      </c>
      <c r="P16" s="10"/>
      <c r="Q16" s="7"/>
      <c r="R16" s="7"/>
      <c r="S16" s="7"/>
      <c r="T16" s="5" t="s">
        <v>1</v>
      </c>
      <c r="U16" s="6">
        <f ca="1">VLOOKUP(R15,d!$AD$1:$AP$15,8)</f>
        <v>5</v>
      </c>
      <c r="V16" s="6">
        <f ca="1">VLOOKUP(R15,d!$AD$1:$AP$15,9)</f>
        <v>5</v>
      </c>
      <c r="W16" s="6">
        <f ca="1">VLOOKUP(R15,d!$AD$1:$AP$15,10)</f>
        <v>5</v>
      </c>
      <c r="X16" s="10"/>
    </row>
    <row r="17" spans="2:24" ht="45" customHeight="1">
      <c r="D17" s="9"/>
      <c r="E17" s="9"/>
      <c r="F17" s="9"/>
      <c r="G17" s="9"/>
      <c r="H17" s="9"/>
      <c r="L17" s="9"/>
      <c r="M17" s="9"/>
      <c r="N17" s="9"/>
      <c r="O17" s="9"/>
      <c r="P17" s="9"/>
      <c r="T17" s="9"/>
      <c r="U17" s="9"/>
      <c r="V17" s="9"/>
      <c r="W17" s="9"/>
      <c r="X17" s="9"/>
    </row>
    <row r="18" spans="2:24" ht="45" customHeight="1">
      <c r="D18" s="9"/>
      <c r="E18" s="9"/>
      <c r="F18" s="9"/>
      <c r="G18" s="9"/>
      <c r="H18" s="9"/>
      <c r="L18" s="9"/>
      <c r="M18" s="9"/>
      <c r="N18" s="9"/>
      <c r="O18" s="9"/>
      <c r="P18" s="9"/>
      <c r="T18" s="9"/>
      <c r="U18" s="9"/>
      <c r="V18" s="9"/>
      <c r="W18" s="9"/>
      <c r="X18" s="9"/>
    </row>
    <row r="19" spans="2:24" ht="24">
      <c r="B19">
        <v>13</v>
      </c>
      <c r="C19" t="s">
        <v>0</v>
      </c>
      <c r="D19" s="9"/>
      <c r="E19" s="3">
        <f ca="1">VLOOKUP(B19,d!$AD$1:$AP$15,5)</f>
        <v>2</v>
      </c>
      <c r="F19" s="3">
        <f ca="1">VLOOKUP(B19,d!$AD$1:$AP$15,6)</f>
        <v>1</v>
      </c>
      <c r="G19" s="3">
        <f ca="1">VLOOKUP(B19,d!$AD$1:$AP$15,7)</f>
        <v>1</v>
      </c>
      <c r="H19" s="9"/>
      <c r="I19" s="7"/>
      <c r="J19" s="8">
        <v>14</v>
      </c>
      <c r="K19" s="8" t="s">
        <v>0</v>
      </c>
      <c r="L19" s="9"/>
      <c r="M19" s="3">
        <f ca="1">VLOOKUP(J19,d!$AD$1:$AP$15,5)</f>
        <v>8</v>
      </c>
      <c r="N19" s="3">
        <f ca="1">VLOOKUP(J19,d!$AD$1:$AP$15,6)</f>
        <v>5</v>
      </c>
      <c r="O19" s="3">
        <f ca="1">VLOOKUP(J19,d!$AD$1:$AP$15,7)</f>
        <v>1</v>
      </c>
      <c r="P19" s="9"/>
      <c r="Q19" s="7"/>
      <c r="R19" s="8">
        <v>15</v>
      </c>
      <c r="S19" s="7" t="s">
        <v>0</v>
      </c>
      <c r="T19" s="9"/>
      <c r="U19" s="3">
        <f ca="1">VLOOKUP(R19,d!$AD$1:$AP$15,5)</f>
        <v>7</v>
      </c>
      <c r="V19" s="3">
        <f ca="1">VLOOKUP(R19,d!$AD$1:$AP$15,6)</f>
        <v>6</v>
      </c>
      <c r="W19" s="3">
        <f ca="1">VLOOKUP(R19,d!$AD$1:$AP$15,7)</f>
        <v>1</v>
      </c>
      <c r="X19" s="9"/>
    </row>
    <row r="20" spans="2:24" ht="24">
      <c r="D20" s="5" t="s">
        <v>15</v>
      </c>
      <c r="E20" s="6">
        <f ca="1">VLOOKUP(B19,d!$AD$1:$AP$15,8)</f>
        <v>1</v>
      </c>
      <c r="F20" s="6">
        <f ca="1">VLOOKUP(B19,d!$AD$1:$AP$15,9)</f>
        <v>5</v>
      </c>
      <c r="G20" s="6">
        <f ca="1">VLOOKUP(B19,d!$AD$1:$AP$15,10)</f>
        <v>2</v>
      </c>
      <c r="H20" s="10"/>
      <c r="I20" s="7"/>
      <c r="J20" s="7"/>
      <c r="K20" s="7"/>
      <c r="L20" s="5" t="s">
        <v>1</v>
      </c>
      <c r="M20" s="6">
        <f ca="1">VLOOKUP(J19,d!$AD$1:$AP$15,8)</f>
        <v>3</v>
      </c>
      <c r="N20" s="6">
        <f ca="1">VLOOKUP(J19,d!$AD$1:$AP$15,9)</f>
        <v>9</v>
      </c>
      <c r="O20" s="6">
        <f ca="1">VLOOKUP(J19,d!$AD$1:$AP$15,10)</f>
        <v>6</v>
      </c>
      <c r="P20" s="10"/>
      <c r="Q20" s="7"/>
      <c r="R20" s="7"/>
      <c r="S20" s="7"/>
      <c r="T20" s="5" t="s">
        <v>1</v>
      </c>
      <c r="U20" s="6">
        <f ca="1">VLOOKUP(R19,d!$AD$1:$AP$15,8)</f>
        <v>6</v>
      </c>
      <c r="V20" s="6">
        <f ca="1">VLOOKUP(R19,d!$AD$1:$AP$15,9)</f>
        <v>7</v>
      </c>
      <c r="W20" s="6">
        <f ca="1">VLOOKUP(R19,d!$AD$1:$AP$15,10)</f>
        <v>4</v>
      </c>
      <c r="X20" s="10"/>
    </row>
    <row r="22" spans="2:24" ht="12.75">
      <c r="D22" s="38" t="s">
        <v>27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</row>
    <row r="24" spans="2:24" ht="21" customHeight="1">
      <c r="B24">
        <v>1</v>
      </c>
      <c r="C24" t="s">
        <v>28</v>
      </c>
      <c r="D24" s="11"/>
      <c r="E24" s="14">
        <f ca="1">VLOOKUP(B24,d!$AD$1:$AP$15,5)</f>
        <v>8</v>
      </c>
      <c r="F24" s="28">
        <f ca="1">VLOOKUP(B24,d!$AD$1:$AP$15,6)</f>
        <v>1</v>
      </c>
      <c r="G24" s="29">
        <f ca="1">VLOOKUP(B24,d!$AD$1:$AP$15,7)</f>
        <v>0</v>
      </c>
      <c r="H24" s="11"/>
      <c r="I24" s="7"/>
      <c r="J24" s="8">
        <v>2</v>
      </c>
      <c r="K24" s="8" t="s">
        <v>28</v>
      </c>
      <c r="L24" s="11"/>
      <c r="M24" s="14">
        <f ca="1">VLOOKUP(J24,d!$AD$1:$AP$15,5)</f>
        <v>6</v>
      </c>
      <c r="N24" s="28">
        <f ca="1">VLOOKUP(J24,d!$AD$1:$AP$15,6)</f>
        <v>2</v>
      </c>
      <c r="O24" s="29">
        <f ca="1">VLOOKUP(J24,d!$AD$1:$AP$15,7)</f>
        <v>7</v>
      </c>
      <c r="P24" s="11"/>
      <c r="Q24" s="7"/>
      <c r="R24" s="8">
        <v>3</v>
      </c>
      <c r="S24" s="7" t="s">
        <v>28</v>
      </c>
      <c r="T24" s="11"/>
      <c r="U24" s="14">
        <f ca="1">VLOOKUP(R24,d!$AD$1:$AP$15,5)</f>
        <v>8</v>
      </c>
      <c r="V24" s="28">
        <f ca="1">VLOOKUP(R24,d!$AD$1:$AP$15,6)</f>
        <v>2</v>
      </c>
      <c r="W24" s="29">
        <f ca="1">VLOOKUP(R24,d!$AD$1:$AP$15,7)</f>
        <v>2</v>
      </c>
      <c r="X24" s="9"/>
    </row>
    <row r="25" spans="2:24" ht="21" customHeight="1">
      <c r="D25" s="12" t="s">
        <v>29</v>
      </c>
      <c r="E25" s="15">
        <f ca="1">VLOOKUP(B24,d!$AD$1:$AP$15,8)</f>
        <v>7</v>
      </c>
      <c r="F25" s="30">
        <f ca="1">VLOOKUP(B24,d!$AD$1:$AP$15,9)</f>
        <v>1</v>
      </c>
      <c r="G25" s="31">
        <f ca="1">VLOOKUP(B24,d!$AD$1:$AP$15,10)</f>
        <v>1</v>
      </c>
      <c r="H25" s="13"/>
      <c r="I25" s="7"/>
      <c r="J25" s="7"/>
      <c r="K25" s="7"/>
      <c r="L25" s="12" t="s">
        <v>29</v>
      </c>
      <c r="M25" s="15">
        <f ca="1">VLOOKUP(J24,d!$AD$1:$AP$15,8)</f>
        <v>4</v>
      </c>
      <c r="N25" s="30">
        <f ca="1">VLOOKUP(J24,d!$AD$1:$AP$15,9)</f>
        <v>9</v>
      </c>
      <c r="O25" s="31">
        <f ca="1">VLOOKUP(J24,d!$AD$1:$AP$15,10)</f>
        <v>8</v>
      </c>
      <c r="P25" s="13"/>
      <c r="Q25" s="7"/>
      <c r="R25" s="7"/>
      <c r="S25" s="7"/>
      <c r="T25" s="12" t="s">
        <v>29</v>
      </c>
      <c r="U25" s="15">
        <f ca="1">VLOOKUP(R24,d!$AD$1:$AP$15,8)</f>
        <v>4</v>
      </c>
      <c r="V25" s="30">
        <f ca="1">VLOOKUP(R24,d!$AD$1:$AP$15,9)</f>
        <v>3</v>
      </c>
      <c r="W25" s="31">
        <f ca="1">VLOOKUP(R24,d!$AD$1:$AP$15,10)</f>
        <v>9</v>
      </c>
      <c r="X25" s="10"/>
    </row>
    <row r="26" spans="2:24" ht="19.5" customHeight="1">
      <c r="D26" s="18"/>
      <c r="E26" s="19">
        <f ca="1">VLOOKUP(B24,d!$AD$1:$AP$15,11)</f>
        <v>0</v>
      </c>
      <c r="F26" s="34">
        <f ca="1">VLOOKUP(B24,d!$AD$1:$AP$15,12)</f>
        <v>9</v>
      </c>
      <c r="G26" s="35">
        <f ca="1">VLOOKUP(B24,d!$AD$1:$AP$15,13)</f>
        <v>9</v>
      </c>
      <c r="H26" s="21"/>
      <c r="I26" s="22"/>
      <c r="J26" s="22"/>
      <c r="K26" s="22"/>
      <c r="L26" s="18"/>
      <c r="M26" s="19">
        <f ca="1">VLOOKUP(J24,d!$AD$1:$AP$15,11)</f>
        <v>1</v>
      </c>
      <c r="N26" s="34">
        <f ca="1">VLOOKUP(J24,d!$AD$1:$AP$15,12)</f>
        <v>2</v>
      </c>
      <c r="O26" s="35">
        <f ca="1">VLOOKUP(J24,d!$AD$1:$AP$15,13)</f>
        <v>9</v>
      </c>
      <c r="P26" s="21"/>
      <c r="Q26" s="22"/>
      <c r="R26" s="22"/>
      <c r="S26" s="22"/>
      <c r="T26" s="18"/>
      <c r="U26" s="19">
        <f ca="1">VLOOKUP(R24,d!$AD$1:$AP$15,11)</f>
        <v>3</v>
      </c>
      <c r="V26" s="34">
        <f ca="1">VLOOKUP(R24,d!$AD$1:$AP$15,12)</f>
        <v>8</v>
      </c>
      <c r="W26" s="35">
        <f ca="1">VLOOKUP(R24,d!$AD$1:$AP$15,13)</f>
        <v>3</v>
      </c>
      <c r="X26" s="23"/>
    </row>
    <row r="27" spans="2:24" ht="21" customHeight="1">
      <c r="D27" s="11"/>
      <c r="E27" s="11"/>
      <c r="F27" s="32"/>
      <c r="G27" s="33"/>
      <c r="H27" s="11"/>
      <c r="L27" s="11"/>
      <c r="M27" s="11"/>
      <c r="N27" s="32"/>
      <c r="O27" s="33"/>
      <c r="P27" s="11"/>
      <c r="T27" s="11"/>
      <c r="U27" s="11"/>
      <c r="V27" s="32"/>
      <c r="W27" s="33"/>
      <c r="X27" s="9"/>
    </row>
    <row r="28" spans="2:24" ht="21" customHeight="1">
      <c r="B28">
        <v>4</v>
      </c>
      <c r="C28" t="s">
        <v>28</v>
      </c>
      <c r="D28" s="11"/>
      <c r="E28" s="14">
        <f ca="1">VLOOKUP(B28,d!$AD$1:$AP$15,5)</f>
        <v>4</v>
      </c>
      <c r="F28" s="28">
        <f ca="1">VLOOKUP(B28,d!$AD$1:$AP$15,6)</f>
        <v>4</v>
      </c>
      <c r="G28" s="29">
        <f ca="1">VLOOKUP(B28,d!$AD$1:$AP$15,7)</f>
        <v>5</v>
      </c>
      <c r="H28" s="11"/>
      <c r="I28" s="7"/>
      <c r="J28" s="8">
        <v>5</v>
      </c>
      <c r="K28" s="8" t="s">
        <v>28</v>
      </c>
      <c r="L28" s="11"/>
      <c r="M28" s="14">
        <f ca="1">VLOOKUP(J28,d!$AD$1:$AP$15,5)</f>
        <v>9</v>
      </c>
      <c r="N28" s="28">
        <f ca="1">VLOOKUP(J28,d!$AD$1:$AP$15,6)</f>
        <v>3</v>
      </c>
      <c r="O28" s="29">
        <f ca="1">VLOOKUP(J28,d!$AD$1:$AP$15,7)</f>
        <v>2</v>
      </c>
      <c r="P28" s="11"/>
      <c r="Q28" s="7"/>
      <c r="R28" s="8">
        <v>6</v>
      </c>
      <c r="S28" s="7" t="s">
        <v>28</v>
      </c>
      <c r="T28" s="11"/>
      <c r="U28" s="14">
        <f ca="1">VLOOKUP(R28,d!$AD$1:$AP$15,5)</f>
        <v>4</v>
      </c>
      <c r="V28" s="28">
        <f ca="1">VLOOKUP(R28,d!$AD$1:$AP$15,6)</f>
        <v>2</v>
      </c>
      <c r="W28" s="29">
        <f ca="1">VLOOKUP(R28,d!$AD$1:$AP$15,7)</f>
        <v>6</v>
      </c>
      <c r="X28" s="9"/>
    </row>
    <row r="29" spans="2:24" ht="21" customHeight="1">
      <c r="D29" s="12" t="s">
        <v>29</v>
      </c>
      <c r="E29" s="15">
        <f ca="1">VLOOKUP(B28,d!$AD$1:$AP$15,8)</f>
        <v>1</v>
      </c>
      <c r="F29" s="30">
        <f ca="1">VLOOKUP(B28,d!$AD$1:$AP$15,9)</f>
        <v>6</v>
      </c>
      <c r="G29" s="31">
        <f ca="1">VLOOKUP(B28,d!$AD$1:$AP$15,10)</f>
        <v>8</v>
      </c>
      <c r="H29" s="13"/>
      <c r="I29" s="7"/>
      <c r="J29" s="7"/>
      <c r="K29" s="7"/>
      <c r="L29" s="12" t="s">
        <v>29</v>
      </c>
      <c r="M29" s="15">
        <f ca="1">VLOOKUP(J28,d!$AD$1:$AP$15,8)</f>
        <v>1</v>
      </c>
      <c r="N29" s="30">
        <f ca="1">VLOOKUP(J28,d!$AD$1:$AP$15,9)</f>
        <v>8</v>
      </c>
      <c r="O29" s="31">
        <f ca="1">VLOOKUP(J28,d!$AD$1:$AP$15,10)</f>
        <v>8</v>
      </c>
      <c r="P29" s="13"/>
      <c r="Q29" s="7"/>
      <c r="R29" s="7"/>
      <c r="S29" s="7"/>
      <c r="T29" s="12" t="s">
        <v>29</v>
      </c>
      <c r="U29" s="15">
        <f ca="1">VLOOKUP(R28,d!$AD$1:$AP$15,8)</f>
        <v>2</v>
      </c>
      <c r="V29" s="30">
        <f ca="1">VLOOKUP(R28,d!$AD$1:$AP$15,9)</f>
        <v>4</v>
      </c>
      <c r="W29" s="31">
        <f ca="1">VLOOKUP(R28,d!$AD$1:$AP$15,10)</f>
        <v>9</v>
      </c>
      <c r="X29" s="10"/>
    </row>
    <row r="30" spans="2:24" ht="21" customHeight="1">
      <c r="D30" s="18"/>
      <c r="E30" s="19">
        <f ca="1">VLOOKUP(B28,d!$AD$1:$AP$15,11)</f>
        <v>2</v>
      </c>
      <c r="F30" s="34">
        <f ca="1">VLOOKUP(B28,d!$AD$1:$AP$15,12)</f>
        <v>7</v>
      </c>
      <c r="G30" s="35">
        <f ca="1">VLOOKUP(B28,d!$AD$1:$AP$15,13)</f>
        <v>7</v>
      </c>
      <c r="H30" s="21"/>
      <c r="I30" s="22"/>
      <c r="J30" s="22"/>
      <c r="K30" s="22"/>
      <c r="L30" s="18"/>
      <c r="M30" s="19">
        <f ca="1">VLOOKUP(J28,d!$AD$1:$AP$15,11)</f>
        <v>7</v>
      </c>
      <c r="N30" s="34">
        <f ca="1">VLOOKUP(J28,d!$AD$1:$AP$15,12)</f>
        <v>4</v>
      </c>
      <c r="O30" s="35">
        <f ca="1">VLOOKUP(J28,d!$AD$1:$AP$15,13)</f>
        <v>4</v>
      </c>
      <c r="P30" s="21"/>
      <c r="Q30" s="22"/>
      <c r="R30" s="22"/>
      <c r="S30" s="22"/>
      <c r="T30" s="18"/>
      <c r="U30" s="19">
        <f ca="1">VLOOKUP(R28,d!$AD$1:$AP$15,11)</f>
        <v>1</v>
      </c>
      <c r="V30" s="34">
        <f ca="1">VLOOKUP(R28,d!$AD$1:$AP$15,12)</f>
        <v>7</v>
      </c>
      <c r="W30" s="35">
        <f ca="1">VLOOKUP(R28,d!$AD$1:$AP$15,13)</f>
        <v>7</v>
      </c>
      <c r="X30" s="23"/>
    </row>
    <row r="31" spans="2:24" ht="21" customHeight="1">
      <c r="D31" s="11"/>
      <c r="E31" s="11"/>
      <c r="F31" s="32"/>
      <c r="G31" s="33"/>
      <c r="H31" s="11"/>
      <c r="L31" s="11"/>
      <c r="M31" s="11"/>
      <c r="N31" s="32"/>
      <c r="O31" s="33"/>
      <c r="P31" s="11"/>
      <c r="T31" s="11"/>
      <c r="U31" s="11"/>
      <c r="V31" s="32"/>
      <c r="W31" s="33"/>
      <c r="X31" s="9"/>
    </row>
    <row r="32" spans="2:24" ht="21" customHeight="1">
      <c r="B32">
        <v>7</v>
      </c>
      <c r="C32" t="s">
        <v>28</v>
      </c>
      <c r="D32" s="11"/>
      <c r="E32" s="14">
        <f ca="1">VLOOKUP(B32,d!$AD$1:$AP$15,5)</f>
        <v>9</v>
      </c>
      <c r="F32" s="28">
        <f ca="1">VLOOKUP(B32,d!$AD$1:$AP$15,6)</f>
        <v>2</v>
      </c>
      <c r="G32" s="29">
        <f ca="1">VLOOKUP(B32,d!$AD$1:$AP$15,7)</f>
        <v>1</v>
      </c>
      <c r="H32" s="11"/>
      <c r="I32" s="7"/>
      <c r="J32" s="8">
        <v>8</v>
      </c>
      <c r="K32" s="8" t="s">
        <v>28</v>
      </c>
      <c r="L32" s="11"/>
      <c r="M32" s="14">
        <f ca="1">VLOOKUP(J32,d!$AD$1:$AP$15,5)</f>
        <v>5</v>
      </c>
      <c r="N32" s="28">
        <f ca="1">VLOOKUP(J32,d!$AD$1:$AP$15,6)</f>
        <v>7</v>
      </c>
      <c r="O32" s="29">
        <f ca="1">VLOOKUP(J32,d!$AD$1:$AP$15,7)</f>
        <v>3</v>
      </c>
      <c r="P32" s="11"/>
      <c r="Q32" s="7"/>
      <c r="R32" s="8">
        <v>9</v>
      </c>
      <c r="S32" s="7" t="s">
        <v>28</v>
      </c>
      <c r="T32" s="11"/>
      <c r="U32" s="14">
        <f ca="1">VLOOKUP(R32,d!$AD$1:$AP$15,5)</f>
        <v>9</v>
      </c>
      <c r="V32" s="28">
        <f ca="1">VLOOKUP(R32,d!$AD$1:$AP$15,6)</f>
        <v>8</v>
      </c>
      <c r="W32" s="29">
        <f ca="1">VLOOKUP(R32,d!$AD$1:$AP$15,7)</f>
        <v>0</v>
      </c>
      <c r="X32" s="9"/>
    </row>
    <row r="33" spans="2:24" ht="21" customHeight="1">
      <c r="D33" s="12" t="s">
        <v>29</v>
      </c>
      <c r="E33" s="15">
        <f ca="1">VLOOKUP(B32,d!$AD$1:$AP$15,8)</f>
        <v>7</v>
      </c>
      <c r="F33" s="30">
        <f ca="1">VLOOKUP(B32,d!$AD$1:$AP$15,9)</f>
        <v>6</v>
      </c>
      <c r="G33" s="31">
        <f ca="1">VLOOKUP(B32,d!$AD$1:$AP$15,10)</f>
        <v>8</v>
      </c>
      <c r="H33" s="13"/>
      <c r="I33" s="7"/>
      <c r="J33" s="7"/>
      <c r="K33" s="7"/>
      <c r="L33" s="12" t="s">
        <v>29</v>
      </c>
      <c r="M33" s="15">
        <f ca="1">VLOOKUP(J32,d!$AD$1:$AP$15,8)</f>
        <v>1</v>
      </c>
      <c r="N33" s="30">
        <f ca="1">VLOOKUP(J32,d!$AD$1:$AP$15,9)</f>
        <v>7</v>
      </c>
      <c r="O33" s="31">
        <f ca="1">VLOOKUP(J32,d!$AD$1:$AP$15,10)</f>
        <v>6</v>
      </c>
      <c r="P33" s="13"/>
      <c r="Q33" s="7"/>
      <c r="R33" s="7"/>
      <c r="S33" s="7"/>
      <c r="T33" s="12" t="s">
        <v>29</v>
      </c>
      <c r="U33" s="15">
        <f ca="1">VLOOKUP(R32,d!$AD$1:$AP$15,8)</f>
        <v>4</v>
      </c>
      <c r="V33" s="30">
        <f ca="1">VLOOKUP(R32,d!$AD$1:$AP$15,9)</f>
        <v>9</v>
      </c>
      <c r="W33" s="31">
        <f ca="1">VLOOKUP(R32,d!$AD$1:$AP$15,10)</f>
        <v>7</v>
      </c>
      <c r="X33" s="10"/>
    </row>
    <row r="34" spans="2:24" ht="21" customHeight="1">
      <c r="D34" s="18"/>
      <c r="E34" s="19">
        <f ca="1">VLOOKUP(B32,d!$AD$1:$AP$15,11)</f>
        <v>1</v>
      </c>
      <c r="F34" s="34">
        <f ca="1">VLOOKUP(B32,d!$AD$1:$AP$15,12)</f>
        <v>5</v>
      </c>
      <c r="G34" s="35">
        <f ca="1">VLOOKUP(B32,d!$AD$1:$AP$15,13)</f>
        <v>3</v>
      </c>
      <c r="H34" s="21"/>
      <c r="I34" s="22"/>
      <c r="J34" s="22"/>
      <c r="K34" s="22"/>
      <c r="L34" s="18"/>
      <c r="M34" s="19">
        <f ca="1">VLOOKUP(J32,d!$AD$1:$AP$15,11)</f>
        <v>3</v>
      </c>
      <c r="N34" s="34">
        <f ca="1">VLOOKUP(J32,d!$AD$1:$AP$15,12)</f>
        <v>9</v>
      </c>
      <c r="O34" s="35">
        <f ca="1">VLOOKUP(J32,d!$AD$1:$AP$15,13)</f>
        <v>7</v>
      </c>
      <c r="P34" s="21"/>
      <c r="Q34" s="22"/>
      <c r="R34" s="22"/>
      <c r="S34" s="22"/>
      <c r="T34" s="18"/>
      <c r="U34" s="19">
        <f ca="1">VLOOKUP(R32,d!$AD$1:$AP$15,11)</f>
        <v>4</v>
      </c>
      <c r="V34" s="34">
        <f ca="1">VLOOKUP(R32,d!$AD$1:$AP$15,12)</f>
        <v>8</v>
      </c>
      <c r="W34" s="35">
        <f ca="1">VLOOKUP(R32,d!$AD$1:$AP$15,13)</f>
        <v>3</v>
      </c>
      <c r="X34" s="23"/>
    </row>
    <row r="35" spans="2:24" ht="21" customHeight="1">
      <c r="D35" s="11"/>
      <c r="E35" s="11"/>
      <c r="F35" s="32"/>
      <c r="G35" s="33"/>
      <c r="H35" s="11"/>
      <c r="L35" s="11"/>
      <c r="M35" s="11"/>
      <c r="N35" s="32"/>
      <c r="O35" s="33"/>
      <c r="P35" s="11"/>
      <c r="T35" s="11"/>
      <c r="U35" s="11"/>
      <c r="V35" s="32"/>
      <c r="W35" s="33"/>
      <c r="X35" s="9"/>
    </row>
    <row r="36" spans="2:24" ht="21" customHeight="1">
      <c r="B36">
        <v>10</v>
      </c>
      <c r="C36" t="s">
        <v>28</v>
      </c>
      <c r="D36" s="11"/>
      <c r="E36" s="14">
        <f ca="1">VLOOKUP(B36,d!$AD$1:$AP$15,5)</f>
        <v>7</v>
      </c>
      <c r="F36" s="28">
        <f ca="1">VLOOKUP(B36,d!$AD$1:$AP$15,6)</f>
        <v>3</v>
      </c>
      <c r="G36" s="29">
        <f ca="1">VLOOKUP(B36,d!$AD$1:$AP$15,7)</f>
        <v>5</v>
      </c>
      <c r="H36" s="11"/>
      <c r="I36" s="7"/>
      <c r="J36" s="8">
        <v>11</v>
      </c>
      <c r="K36" s="8" t="s">
        <v>28</v>
      </c>
      <c r="L36" s="11"/>
      <c r="M36" s="14">
        <f ca="1">VLOOKUP(J36,d!$AD$1:$AP$15,5)</f>
        <v>3</v>
      </c>
      <c r="N36" s="28">
        <f ca="1">VLOOKUP(J36,d!$AD$1:$AP$15,6)</f>
        <v>7</v>
      </c>
      <c r="O36" s="29">
        <f ca="1">VLOOKUP(J36,d!$AD$1:$AP$15,7)</f>
        <v>3</v>
      </c>
      <c r="P36" s="11"/>
      <c r="Q36" s="7"/>
      <c r="R36" s="8">
        <v>12</v>
      </c>
      <c r="S36" s="7" t="s">
        <v>28</v>
      </c>
      <c r="T36" s="11"/>
      <c r="U36" s="14">
        <f ca="1">VLOOKUP(R36,d!$AD$1:$AP$15,5)</f>
        <v>8</v>
      </c>
      <c r="V36" s="28">
        <f ca="1">VLOOKUP(R36,d!$AD$1:$AP$15,6)</f>
        <v>2</v>
      </c>
      <c r="W36" s="29">
        <f ca="1">VLOOKUP(R36,d!$AD$1:$AP$15,7)</f>
        <v>0</v>
      </c>
      <c r="X36" s="9"/>
    </row>
    <row r="37" spans="2:24" ht="21" customHeight="1">
      <c r="D37" s="12" t="s">
        <v>29</v>
      </c>
      <c r="E37" s="15">
        <f ca="1">VLOOKUP(B36,d!$AD$1:$AP$15,8)</f>
        <v>4</v>
      </c>
      <c r="F37" s="30">
        <f ca="1">VLOOKUP(B36,d!$AD$1:$AP$15,9)</f>
        <v>3</v>
      </c>
      <c r="G37" s="31">
        <f ca="1">VLOOKUP(B36,d!$AD$1:$AP$15,10)</f>
        <v>7</v>
      </c>
      <c r="H37" s="13"/>
      <c r="I37" s="7"/>
      <c r="J37" s="7"/>
      <c r="K37" s="7"/>
      <c r="L37" s="12" t="s">
        <v>29</v>
      </c>
      <c r="M37" s="15">
        <f ca="1">VLOOKUP(J36,d!$AD$1:$AP$15,8)</f>
        <v>2</v>
      </c>
      <c r="N37" s="30">
        <f ca="1">VLOOKUP(J36,d!$AD$1:$AP$15,9)</f>
        <v>9</v>
      </c>
      <c r="O37" s="31">
        <f ca="1">VLOOKUP(J36,d!$AD$1:$AP$15,10)</f>
        <v>4</v>
      </c>
      <c r="P37" s="13"/>
      <c r="Q37" s="7"/>
      <c r="R37" s="7"/>
      <c r="S37" s="7"/>
      <c r="T37" s="12" t="s">
        <v>29</v>
      </c>
      <c r="U37" s="15">
        <f ca="1">VLOOKUP(R36,d!$AD$1:$AP$15,8)</f>
        <v>5</v>
      </c>
      <c r="V37" s="30">
        <f ca="1">VLOOKUP(R36,d!$AD$1:$AP$15,9)</f>
        <v>5</v>
      </c>
      <c r="W37" s="31">
        <f ca="1">VLOOKUP(R36,d!$AD$1:$AP$15,10)</f>
        <v>5</v>
      </c>
      <c r="X37" s="10"/>
    </row>
    <row r="38" spans="2:24" ht="21" customHeight="1">
      <c r="D38" s="18"/>
      <c r="E38" s="19">
        <f ca="1">VLOOKUP(B36,d!$AD$1:$AP$15,11)</f>
        <v>2</v>
      </c>
      <c r="F38" s="34">
        <f ca="1">VLOOKUP(B36,d!$AD$1:$AP$15,12)</f>
        <v>9</v>
      </c>
      <c r="G38" s="35">
        <f ca="1">VLOOKUP(B36,d!$AD$1:$AP$15,13)</f>
        <v>8</v>
      </c>
      <c r="H38" s="21"/>
      <c r="I38" s="22"/>
      <c r="J38" s="22"/>
      <c r="K38" s="22"/>
      <c r="L38" s="18"/>
      <c r="M38" s="19">
        <f ca="1">VLOOKUP(J36,d!$AD$1:$AP$15,11)</f>
        <v>0</v>
      </c>
      <c r="N38" s="34">
        <f ca="1">VLOOKUP(J36,d!$AD$1:$AP$15,12)</f>
        <v>7</v>
      </c>
      <c r="O38" s="35">
        <f ca="1">VLOOKUP(J36,d!$AD$1:$AP$15,13)</f>
        <v>9</v>
      </c>
      <c r="P38" s="21"/>
      <c r="Q38" s="22"/>
      <c r="R38" s="22"/>
      <c r="S38" s="22"/>
      <c r="T38" s="18"/>
      <c r="U38" s="19">
        <f ca="1">VLOOKUP(R36,d!$AD$1:$AP$15,11)</f>
        <v>2</v>
      </c>
      <c r="V38" s="34">
        <f ca="1">VLOOKUP(R36,d!$AD$1:$AP$15,12)</f>
        <v>6</v>
      </c>
      <c r="W38" s="35">
        <f ca="1">VLOOKUP(R36,d!$AD$1:$AP$15,13)</f>
        <v>5</v>
      </c>
      <c r="X38" s="23"/>
    </row>
    <row r="39" spans="2:24" ht="21" customHeight="1">
      <c r="D39" s="11"/>
      <c r="E39" s="11"/>
      <c r="F39" s="32"/>
      <c r="G39" s="33"/>
      <c r="H39" s="11"/>
      <c r="L39" s="11"/>
      <c r="M39" s="11"/>
      <c r="N39" s="32"/>
      <c r="O39" s="33"/>
      <c r="P39" s="11"/>
      <c r="T39" s="11"/>
      <c r="U39" s="11"/>
      <c r="V39" s="32"/>
      <c r="W39" s="33"/>
      <c r="X39" s="9"/>
    </row>
    <row r="40" spans="2:24" ht="21" customHeight="1">
      <c r="B40">
        <v>13</v>
      </c>
      <c r="C40" t="s">
        <v>28</v>
      </c>
      <c r="D40" s="11"/>
      <c r="E40" s="14">
        <f ca="1">VLOOKUP(B40,d!$AD$1:$AP$15,5)</f>
        <v>2</v>
      </c>
      <c r="F40" s="28">
        <f ca="1">VLOOKUP(B40,d!$AD$1:$AP$15,6)</f>
        <v>1</v>
      </c>
      <c r="G40" s="29">
        <f ca="1">VLOOKUP(B40,d!$AD$1:$AP$15,7)</f>
        <v>1</v>
      </c>
      <c r="H40" s="11"/>
      <c r="I40" s="7"/>
      <c r="J40" s="8">
        <v>14</v>
      </c>
      <c r="K40" s="8" t="s">
        <v>28</v>
      </c>
      <c r="L40" s="11"/>
      <c r="M40" s="14">
        <f ca="1">VLOOKUP(J40,d!$AD$1:$AP$15,5)</f>
        <v>8</v>
      </c>
      <c r="N40" s="28">
        <f ca="1">VLOOKUP(J40,d!$AD$1:$AP$15,6)</f>
        <v>5</v>
      </c>
      <c r="O40" s="29">
        <f ca="1">VLOOKUP(J40,d!$AD$1:$AP$15,7)</f>
        <v>1</v>
      </c>
      <c r="P40" s="11"/>
      <c r="Q40" s="7"/>
      <c r="R40" s="8">
        <v>15</v>
      </c>
      <c r="S40" s="7" t="s">
        <v>28</v>
      </c>
      <c r="T40" s="11"/>
      <c r="U40" s="14">
        <f ca="1">VLOOKUP(R40,d!$AD$1:$AP$15,5)</f>
        <v>7</v>
      </c>
      <c r="V40" s="28">
        <f ca="1">VLOOKUP(R40,d!$AD$1:$AP$15,6)</f>
        <v>6</v>
      </c>
      <c r="W40" s="29">
        <f ca="1">VLOOKUP(R40,d!$AD$1:$AP$15,7)</f>
        <v>1</v>
      </c>
      <c r="X40" s="9"/>
    </row>
    <row r="41" spans="2:24" ht="21" customHeight="1">
      <c r="D41" s="12" t="s">
        <v>29</v>
      </c>
      <c r="E41" s="15">
        <f ca="1">VLOOKUP(B40,d!$AD$1:$AP$15,8)</f>
        <v>1</v>
      </c>
      <c r="F41" s="30">
        <f ca="1">VLOOKUP(B40,d!$AD$1:$AP$15,9)</f>
        <v>5</v>
      </c>
      <c r="G41" s="31">
        <f ca="1">VLOOKUP(B40,d!$AD$1:$AP$15,10)</f>
        <v>2</v>
      </c>
      <c r="H41" s="13"/>
      <c r="I41" s="7"/>
      <c r="J41" s="7"/>
      <c r="K41" s="7"/>
      <c r="L41" s="12" t="s">
        <v>29</v>
      </c>
      <c r="M41" s="15">
        <f ca="1">VLOOKUP(J40,d!$AD$1:$AP$15,8)</f>
        <v>3</v>
      </c>
      <c r="N41" s="30">
        <f ca="1">VLOOKUP(J40,d!$AD$1:$AP$15,9)</f>
        <v>9</v>
      </c>
      <c r="O41" s="31">
        <f ca="1">VLOOKUP(J40,d!$AD$1:$AP$15,10)</f>
        <v>6</v>
      </c>
      <c r="P41" s="13"/>
      <c r="Q41" s="7"/>
      <c r="R41" s="7"/>
      <c r="S41" s="7"/>
      <c r="T41" s="12" t="s">
        <v>29</v>
      </c>
      <c r="U41" s="15">
        <f ca="1">VLOOKUP(R40,d!$AD$1:$AP$15,8)</f>
        <v>6</v>
      </c>
      <c r="V41" s="30">
        <f ca="1">VLOOKUP(R40,d!$AD$1:$AP$15,9)</f>
        <v>7</v>
      </c>
      <c r="W41" s="31">
        <f ca="1">VLOOKUP(R40,d!$AD$1:$AP$15,10)</f>
        <v>4</v>
      </c>
      <c r="X41" s="10"/>
    </row>
    <row r="42" spans="2:24" ht="21" customHeight="1">
      <c r="D42" s="18"/>
      <c r="E42" s="19">
        <f ca="1">VLOOKUP(B40,d!$AD$1:$AP$15,11)</f>
        <v>0</v>
      </c>
      <c r="F42" s="34">
        <f ca="1">VLOOKUP(B40,d!$AD$1:$AP$15,12)</f>
        <v>5</v>
      </c>
      <c r="G42" s="35">
        <f ca="1">VLOOKUP(B40,d!$AD$1:$AP$15,13)</f>
        <v>9</v>
      </c>
      <c r="H42" s="21"/>
      <c r="I42" s="22"/>
      <c r="J42" s="22"/>
      <c r="K42" s="22"/>
      <c r="L42" s="18"/>
      <c r="M42" s="19">
        <f ca="1">VLOOKUP(J40,d!$AD$1:$AP$15,11)</f>
        <v>4</v>
      </c>
      <c r="N42" s="34">
        <f ca="1">VLOOKUP(J40,d!$AD$1:$AP$15,12)</f>
        <v>5</v>
      </c>
      <c r="O42" s="35">
        <f ca="1">VLOOKUP(J40,d!$AD$1:$AP$15,13)</f>
        <v>5</v>
      </c>
      <c r="P42" s="21"/>
      <c r="Q42" s="22"/>
      <c r="R42" s="22"/>
      <c r="S42" s="22"/>
      <c r="T42" s="18"/>
      <c r="U42" s="19">
        <f ca="1">VLOOKUP(R40,d!$AD$1:$AP$15,11)</f>
        <v>0</v>
      </c>
      <c r="V42" s="34">
        <f ca="1">VLOOKUP(R40,d!$AD$1:$AP$15,12)</f>
        <v>8</v>
      </c>
      <c r="W42" s="35">
        <f ca="1">VLOOKUP(R40,d!$AD$1:$AP$15,13)</f>
        <v>7</v>
      </c>
      <c r="X42" s="23"/>
    </row>
  </sheetData>
  <mergeCells count="2">
    <mergeCell ref="D1:W1"/>
    <mergeCell ref="D22:W22"/>
  </mergeCells>
  <phoneticPr fontId="1"/>
  <pageMargins left="0.53" right="0.21" top="0.4" bottom="0.74803149606299213" header="0.31496062992125984" footer="0.31496062992125984"/>
  <pageSetup paperSize="13" orientation="portrait" horizontalDpi="4294967293" verticalDpi="0" r:id="rId1"/>
  <rowBreaks count="1" manualBreakCount="1">
    <brk id="21" min="1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>
    <tabColor rgb="FF00B050"/>
  </sheetPr>
  <dimension ref="B1:X42"/>
  <sheetViews>
    <sheetView zoomScale="55" zoomScaleNormal="55" workbookViewId="0">
      <selection activeCell="AC14" sqref="AC14"/>
    </sheetView>
  </sheetViews>
  <sheetFormatPr defaultRowHeight="12"/>
  <cols>
    <col min="2" max="3" width="3.140625" customWidth="1"/>
    <col min="4" max="7" width="4" customWidth="1"/>
    <col min="8" max="8" width="3.42578125" customWidth="1"/>
    <col min="9" max="9" width="6.42578125" customWidth="1"/>
    <col min="10" max="11" width="3.140625" customWidth="1"/>
    <col min="12" max="15" width="4" customWidth="1"/>
    <col min="16" max="16" width="3.42578125" customWidth="1"/>
    <col min="17" max="17" width="6.42578125" customWidth="1"/>
    <col min="18" max="19" width="3.140625" customWidth="1"/>
    <col min="20" max="23" width="4" customWidth="1"/>
    <col min="24" max="24" width="4.28515625" customWidth="1"/>
    <col min="25" max="25" width="5.7109375" customWidth="1"/>
    <col min="26" max="30" width="3.140625" customWidth="1"/>
    <col min="31" max="31" width="2" customWidth="1"/>
  </cols>
  <sheetData>
    <row r="1" spans="2:24" ht="18">
      <c r="D1" s="37" t="s">
        <v>31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3" spans="2:24" ht="24">
      <c r="B3">
        <v>1</v>
      </c>
      <c r="C3" t="s">
        <v>0</v>
      </c>
      <c r="D3" s="9"/>
      <c r="E3" s="3">
        <f ca="1">VLOOKUP(B3,d!$AS$1:$BE$15,5)</f>
        <v>8</v>
      </c>
      <c r="F3" s="3">
        <f ca="1">VLOOKUP(B3,d!$AS$1:$BE$15,6)</f>
        <v>0</v>
      </c>
      <c r="G3" s="3">
        <f ca="1">VLOOKUP(B3,d!$AS$1:$BE$15,7)</f>
        <v>0</v>
      </c>
      <c r="H3" s="9"/>
      <c r="I3" s="7"/>
      <c r="J3" s="8">
        <v>2</v>
      </c>
      <c r="K3" s="8" t="s">
        <v>0</v>
      </c>
      <c r="L3" s="9"/>
      <c r="M3" s="3">
        <f ca="1">VLOOKUP(J3,d!$AS$1:$BE$15,5)</f>
        <v>6</v>
      </c>
      <c r="N3" s="3">
        <f ca="1">VLOOKUP(J3,d!$AS$1:$BE$15,6)</f>
        <v>0</v>
      </c>
      <c r="O3" s="3">
        <f ca="1">VLOOKUP(J3,d!$AS$1:$BE$15,7)</f>
        <v>7</v>
      </c>
      <c r="P3" s="9"/>
      <c r="Q3" s="7"/>
      <c r="R3" s="8">
        <v>3</v>
      </c>
      <c r="S3" s="7" t="s">
        <v>0</v>
      </c>
      <c r="T3" s="9"/>
      <c r="U3" s="3">
        <f ca="1">VLOOKUP(R3,d!$AS$1:$BE$15,5)</f>
        <v>8</v>
      </c>
      <c r="V3" s="3">
        <f ca="1">VLOOKUP(R3,d!$AS$1:$BE$15,6)</f>
        <v>0</v>
      </c>
      <c r="W3" s="3">
        <f ca="1">VLOOKUP(R3,d!$AS$1:$BE$15,7)</f>
        <v>2</v>
      </c>
      <c r="X3" s="9"/>
    </row>
    <row r="4" spans="2:24" ht="24">
      <c r="D4" s="5" t="s">
        <v>1</v>
      </c>
      <c r="E4" s="6">
        <f ca="1">VLOOKUP(B3,d!$AS$1:$BE$15,8)</f>
        <v>7</v>
      </c>
      <c r="F4" s="6">
        <f ca="1">VLOOKUP(B3,d!$AS$1:$BE$15,9)</f>
        <v>7</v>
      </c>
      <c r="G4" s="6">
        <f ca="1">VLOOKUP(B3,d!$AS$1:$BE$15,10)</f>
        <v>1</v>
      </c>
      <c r="H4" s="10"/>
      <c r="I4" s="7"/>
      <c r="J4" s="7"/>
      <c r="K4" s="7"/>
      <c r="L4" s="5" t="s">
        <v>1</v>
      </c>
      <c r="M4" s="6">
        <f ca="1">VLOOKUP(J3,d!$AS$1:$BE$15,8)</f>
        <v>4</v>
      </c>
      <c r="N4" s="6">
        <f ca="1">VLOOKUP(J3,d!$AS$1:$BE$15,9)</f>
        <v>1</v>
      </c>
      <c r="O4" s="6">
        <f ca="1">VLOOKUP(J3,d!$AS$1:$BE$15,10)</f>
        <v>8</v>
      </c>
      <c r="P4" s="10"/>
      <c r="Q4" s="7"/>
      <c r="R4" s="7"/>
      <c r="S4" s="7"/>
      <c r="T4" s="5" t="s">
        <v>1</v>
      </c>
      <c r="U4" s="6">
        <f ca="1">VLOOKUP(R3,d!$AS$1:$BE$15,8)</f>
        <v>4</v>
      </c>
      <c r="V4" s="6">
        <f ca="1">VLOOKUP(R3,d!$AS$1:$BE$15,9)</f>
        <v>9</v>
      </c>
      <c r="W4" s="6">
        <f ca="1">VLOOKUP(R3,d!$AS$1:$BE$15,10)</f>
        <v>9</v>
      </c>
      <c r="X4" s="10"/>
    </row>
    <row r="5" spans="2:24" ht="45" customHeight="1">
      <c r="D5" s="4"/>
      <c r="E5" s="9"/>
      <c r="F5" s="9"/>
      <c r="G5" s="9"/>
      <c r="H5" s="9"/>
      <c r="I5" s="7"/>
      <c r="J5" s="7"/>
      <c r="K5" s="7"/>
      <c r="L5" s="4"/>
      <c r="M5" s="9"/>
      <c r="N5" s="9"/>
      <c r="O5" s="9"/>
      <c r="P5" s="9"/>
      <c r="Q5" s="7"/>
      <c r="R5" s="7"/>
      <c r="S5" s="7"/>
      <c r="T5" s="4"/>
      <c r="U5" s="9"/>
      <c r="V5" s="9"/>
      <c r="W5" s="9"/>
      <c r="X5" s="9"/>
    </row>
    <row r="6" spans="2:24" ht="45" customHeight="1">
      <c r="D6" s="9"/>
      <c r="E6" s="9"/>
      <c r="F6" s="9"/>
      <c r="G6" s="9"/>
      <c r="H6" s="9"/>
      <c r="L6" s="9"/>
      <c r="M6" s="9"/>
      <c r="N6" s="9"/>
      <c r="O6" s="9"/>
      <c r="P6" s="9"/>
      <c r="T6" s="9"/>
      <c r="U6" s="9"/>
      <c r="V6" s="9"/>
      <c r="W6" s="9"/>
      <c r="X6" s="9"/>
    </row>
    <row r="7" spans="2:24" ht="24">
      <c r="B7">
        <v>4</v>
      </c>
      <c r="C7" t="s">
        <v>0</v>
      </c>
      <c r="D7" s="9"/>
      <c r="E7" s="3">
        <f ca="1">VLOOKUP(B7,d!$AS$1:$BE$15,5)</f>
        <v>4</v>
      </c>
      <c r="F7" s="3">
        <f ca="1">VLOOKUP(B7,d!$AS$1:$BE$15,6)</f>
        <v>0</v>
      </c>
      <c r="G7" s="3">
        <f ca="1">VLOOKUP(B7,d!$AS$1:$BE$15,7)</f>
        <v>5</v>
      </c>
      <c r="H7" s="9"/>
      <c r="I7" s="7"/>
      <c r="J7" s="8">
        <v>5</v>
      </c>
      <c r="K7" s="8" t="s">
        <v>0</v>
      </c>
      <c r="L7" s="9"/>
      <c r="M7" s="3">
        <f ca="1">VLOOKUP(J7,d!$AS$1:$BE$15,5)</f>
        <v>9</v>
      </c>
      <c r="N7" s="3">
        <f ca="1">VLOOKUP(J7,d!$AS$1:$BE$15,6)</f>
        <v>0</v>
      </c>
      <c r="O7" s="3">
        <f ca="1">VLOOKUP(J7,d!$AS$1:$BE$15,7)</f>
        <v>2</v>
      </c>
      <c r="P7" s="9"/>
      <c r="Q7" s="7"/>
      <c r="R7" s="8">
        <v>6</v>
      </c>
      <c r="S7" s="7" t="s">
        <v>0</v>
      </c>
      <c r="T7" s="9"/>
      <c r="U7" s="3">
        <f ca="1">VLOOKUP(R7,d!$AS$1:$BE$15,5)</f>
        <v>4</v>
      </c>
      <c r="V7" s="3">
        <f ca="1">VLOOKUP(R7,d!$AS$1:$BE$15,6)</f>
        <v>0</v>
      </c>
      <c r="W7" s="3">
        <f ca="1">VLOOKUP(R7,d!$AS$1:$BE$15,7)</f>
        <v>6</v>
      </c>
      <c r="X7" s="9"/>
    </row>
    <row r="8" spans="2:24" ht="24">
      <c r="D8" s="5" t="s">
        <v>15</v>
      </c>
      <c r="E8" s="6">
        <f ca="1">VLOOKUP(B7,d!$AS$1:$BE$15,8)</f>
        <v>1</v>
      </c>
      <c r="F8" s="6">
        <f ca="1">VLOOKUP(B7,d!$AS$1:$BE$15,9)</f>
        <v>8</v>
      </c>
      <c r="G8" s="6">
        <f ca="1">VLOOKUP(B7,d!$AS$1:$BE$15,10)</f>
        <v>8</v>
      </c>
      <c r="H8" s="10"/>
      <c r="I8" s="7"/>
      <c r="J8" s="7"/>
      <c r="K8" s="7"/>
      <c r="L8" s="5" t="s">
        <v>1</v>
      </c>
      <c r="M8" s="6">
        <f ca="1">VLOOKUP(J7,d!$AS$1:$BE$15,8)</f>
        <v>1</v>
      </c>
      <c r="N8" s="6">
        <f ca="1">VLOOKUP(J7,d!$AS$1:$BE$15,9)</f>
        <v>0</v>
      </c>
      <c r="O8" s="6">
        <f ca="1">VLOOKUP(J7,d!$AS$1:$BE$15,10)</f>
        <v>8</v>
      </c>
      <c r="P8" s="10"/>
      <c r="Q8" s="7"/>
      <c r="R8" s="7"/>
      <c r="S8" s="7"/>
      <c r="T8" s="5" t="s">
        <v>1</v>
      </c>
      <c r="U8" s="6">
        <f ca="1">VLOOKUP(R7,d!$AS$1:$BE$15,8)</f>
        <v>2</v>
      </c>
      <c r="V8" s="6">
        <f ca="1">VLOOKUP(R7,d!$AS$1:$BE$15,9)</f>
        <v>2</v>
      </c>
      <c r="W8" s="6">
        <f ca="1">VLOOKUP(R7,d!$AS$1:$BE$15,10)</f>
        <v>9</v>
      </c>
      <c r="X8" s="10"/>
    </row>
    <row r="9" spans="2:24" ht="45" customHeight="1">
      <c r="D9" s="4"/>
      <c r="E9" s="9"/>
      <c r="F9" s="9"/>
      <c r="G9" s="9"/>
      <c r="H9" s="9"/>
      <c r="I9" s="7"/>
      <c r="J9" s="7"/>
      <c r="K9" s="7"/>
      <c r="L9" s="4"/>
      <c r="M9" s="9"/>
      <c r="N9" s="9"/>
      <c r="O9" s="9"/>
      <c r="P9" s="9"/>
      <c r="Q9" s="7"/>
      <c r="R9" s="7"/>
      <c r="S9" s="7"/>
      <c r="T9" s="4"/>
      <c r="U9" s="9"/>
      <c r="V9" s="9"/>
      <c r="W9" s="9"/>
      <c r="X9" s="9"/>
    </row>
    <row r="10" spans="2:24" ht="45" customHeight="1">
      <c r="D10" s="9"/>
      <c r="E10" s="9"/>
      <c r="F10" s="9"/>
      <c r="G10" s="9"/>
      <c r="H10" s="9"/>
      <c r="L10" s="9"/>
      <c r="M10" s="9"/>
      <c r="N10" s="9"/>
      <c r="O10" s="9"/>
      <c r="P10" s="9"/>
      <c r="T10" s="9"/>
      <c r="U10" s="9"/>
      <c r="V10" s="9"/>
      <c r="W10" s="9"/>
      <c r="X10" s="9"/>
    </row>
    <row r="11" spans="2:24" ht="24">
      <c r="B11">
        <v>7</v>
      </c>
      <c r="C11" t="s">
        <v>0</v>
      </c>
      <c r="D11" s="9"/>
      <c r="E11" s="3">
        <f ca="1">VLOOKUP(B11,d!$AS$1:$BE$15,5)</f>
        <v>9</v>
      </c>
      <c r="F11" s="3">
        <f ca="1">VLOOKUP(B11,d!$AS$1:$BE$15,6)</f>
        <v>0</v>
      </c>
      <c r="G11" s="3">
        <f ca="1">VLOOKUP(B11,d!$AS$1:$BE$15,7)</f>
        <v>1</v>
      </c>
      <c r="H11" s="9"/>
      <c r="I11" s="7"/>
      <c r="J11" s="8">
        <v>8</v>
      </c>
      <c r="K11" s="8" t="s">
        <v>0</v>
      </c>
      <c r="L11" s="9"/>
      <c r="M11" s="3">
        <f ca="1">VLOOKUP(J11,d!$AS$1:$BE$15,5)</f>
        <v>5</v>
      </c>
      <c r="N11" s="3">
        <f ca="1">VLOOKUP(J11,d!$AS$1:$BE$15,6)</f>
        <v>0</v>
      </c>
      <c r="O11" s="3">
        <f ca="1">VLOOKUP(J11,d!$AS$1:$BE$15,7)</f>
        <v>3</v>
      </c>
      <c r="P11" s="9"/>
      <c r="Q11" s="7"/>
      <c r="R11" s="8">
        <v>9</v>
      </c>
      <c r="S11" s="7" t="s">
        <v>0</v>
      </c>
      <c r="T11" s="9"/>
      <c r="U11" s="3">
        <f ca="1">VLOOKUP(R11,d!$AS$1:$BE$15,5)</f>
        <v>9</v>
      </c>
      <c r="V11" s="3">
        <f ca="1">VLOOKUP(R11,d!$AS$1:$BE$15,6)</f>
        <v>0</v>
      </c>
      <c r="W11" s="3">
        <f ca="1">VLOOKUP(R11,d!$AS$1:$BE$15,7)</f>
        <v>0</v>
      </c>
      <c r="X11" s="9"/>
    </row>
    <row r="12" spans="2:24" ht="24">
      <c r="D12" s="5" t="s">
        <v>15</v>
      </c>
      <c r="E12" s="6">
        <f ca="1">VLOOKUP(B11,d!$AS$1:$BE$15,8)</f>
        <v>7</v>
      </c>
      <c r="F12" s="6">
        <f ca="1">VLOOKUP(B11,d!$AS$1:$BE$15,9)</f>
        <v>5</v>
      </c>
      <c r="G12" s="6">
        <f ca="1">VLOOKUP(B11,d!$AS$1:$BE$15,10)</f>
        <v>8</v>
      </c>
      <c r="H12" s="10"/>
      <c r="I12" s="7"/>
      <c r="J12" s="7"/>
      <c r="K12" s="7"/>
      <c r="L12" s="5" t="s">
        <v>1</v>
      </c>
      <c r="M12" s="6">
        <f ca="1">VLOOKUP(J11,d!$AS$1:$BE$15,8)</f>
        <v>1</v>
      </c>
      <c r="N12" s="6">
        <f ca="1">VLOOKUP(J11,d!$AS$1:$BE$15,9)</f>
        <v>6</v>
      </c>
      <c r="O12" s="6">
        <f ca="1">VLOOKUP(J11,d!$AS$1:$BE$15,10)</f>
        <v>6</v>
      </c>
      <c r="P12" s="10"/>
      <c r="Q12" s="7"/>
      <c r="R12" s="7"/>
      <c r="S12" s="7"/>
      <c r="T12" s="5" t="s">
        <v>1</v>
      </c>
      <c r="U12" s="6">
        <f ca="1">VLOOKUP(R11,d!$AS$1:$BE$15,8)</f>
        <v>4</v>
      </c>
      <c r="V12" s="6">
        <f ca="1">VLOOKUP(R11,d!$AS$1:$BE$15,9)</f>
        <v>4</v>
      </c>
      <c r="W12" s="6">
        <f ca="1">VLOOKUP(R11,d!$AS$1:$BE$15,10)</f>
        <v>7</v>
      </c>
      <c r="X12" s="10"/>
    </row>
    <row r="13" spans="2:24" ht="45" customHeight="1">
      <c r="D13" s="4"/>
      <c r="E13" s="9"/>
      <c r="F13" s="9"/>
      <c r="G13" s="9"/>
      <c r="H13" s="9"/>
      <c r="I13" s="7"/>
      <c r="J13" s="7"/>
      <c r="K13" s="7"/>
      <c r="L13" s="4"/>
      <c r="M13" s="9"/>
      <c r="N13" s="9"/>
      <c r="O13" s="9"/>
      <c r="P13" s="9"/>
      <c r="Q13" s="7"/>
      <c r="R13" s="7"/>
      <c r="S13" s="7"/>
      <c r="T13" s="4"/>
      <c r="U13" s="9"/>
      <c r="V13" s="9"/>
      <c r="W13" s="9"/>
      <c r="X13" s="9"/>
    </row>
    <row r="14" spans="2:24" ht="45" customHeight="1">
      <c r="D14" s="9"/>
      <c r="E14" s="9"/>
      <c r="F14" s="9"/>
      <c r="G14" s="9"/>
      <c r="H14" s="9"/>
      <c r="L14" s="9"/>
      <c r="M14" s="9"/>
      <c r="N14" s="9"/>
      <c r="O14" s="9"/>
      <c r="P14" s="9"/>
      <c r="T14" s="9"/>
      <c r="U14" s="9"/>
      <c r="V14" s="9"/>
      <c r="W14" s="9"/>
      <c r="X14" s="9"/>
    </row>
    <row r="15" spans="2:24" ht="24">
      <c r="B15">
        <v>10</v>
      </c>
      <c r="C15" t="s">
        <v>0</v>
      </c>
      <c r="D15" s="9"/>
      <c r="E15" s="3">
        <f ca="1">VLOOKUP(B15,d!$AS$1:$BE$15,5)</f>
        <v>7</v>
      </c>
      <c r="F15" s="3">
        <f ca="1">VLOOKUP(B15,d!$AS$1:$BE$15,6)</f>
        <v>0</v>
      </c>
      <c r="G15" s="3">
        <f ca="1">VLOOKUP(B15,d!$AS$1:$BE$15,7)</f>
        <v>5</v>
      </c>
      <c r="H15" s="9"/>
      <c r="I15" s="7"/>
      <c r="J15" s="8">
        <v>11</v>
      </c>
      <c r="K15" s="8" t="s">
        <v>0</v>
      </c>
      <c r="L15" s="9"/>
      <c r="M15" s="3">
        <f ca="1">VLOOKUP(J15,d!$AS$1:$BE$15,5)</f>
        <v>3</v>
      </c>
      <c r="N15" s="3">
        <f ca="1">VLOOKUP(J15,d!$AS$1:$BE$15,6)</f>
        <v>0</v>
      </c>
      <c r="O15" s="3">
        <f ca="1">VLOOKUP(J15,d!$AS$1:$BE$15,7)</f>
        <v>3</v>
      </c>
      <c r="P15" s="9"/>
      <c r="Q15" s="7"/>
      <c r="R15" s="8">
        <v>12</v>
      </c>
      <c r="S15" s="7" t="s">
        <v>0</v>
      </c>
      <c r="T15" s="9"/>
      <c r="U15" s="3">
        <f ca="1">VLOOKUP(R15,d!$AS$1:$BE$15,5)</f>
        <v>8</v>
      </c>
      <c r="V15" s="3">
        <f ca="1">VLOOKUP(R15,d!$AS$1:$BE$15,6)</f>
        <v>0</v>
      </c>
      <c r="W15" s="3">
        <f ca="1">VLOOKUP(R15,d!$AS$1:$BE$15,7)</f>
        <v>0</v>
      </c>
      <c r="X15" s="9"/>
    </row>
    <row r="16" spans="2:24" ht="24">
      <c r="D16" s="5" t="s">
        <v>15</v>
      </c>
      <c r="E16" s="6">
        <f ca="1">VLOOKUP(B15,d!$AS$1:$BE$15,8)</f>
        <v>4</v>
      </c>
      <c r="F16" s="6">
        <f ca="1">VLOOKUP(B15,d!$AS$1:$BE$15,9)</f>
        <v>3</v>
      </c>
      <c r="G16" s="6">
        <f ca="1">VLOOKUP(B15,d!$AS$1:$BE$15,10)</f>
        <v>7</v>
      </c>
      <c r="H16" s="10"/>
      <c r="I16" s="7"/>
      <c r="J16" s="7"/>
      <c r="K16" s="7"/>
      <c r="L16" s="5" t="s">
        <v>1</v>
      </c>
      <c r="M16" s="6">
        <f ca="1">VLOOKUP(J15,d!$AS$1:$BE$15,8)</f>
        <v>2</v>
      </c>
      <c r="N16" s="6">
        <f ca="1">VLOOKUP(J15,d!$AS$1:$BE$15,9)</f>
        <v>7</v>
      </c>
      <c r="O16" s="6">
        <f ca="1">VLOOKUP(J15,d!$AS$1:$BE$15,10)</f>
        <v>4</v>
      </c>
      <c r="P16" s="10"/>
      <c r="Q16" s="7"/>
      <c r="R16" s="7"/>
      <c r="S16" s="7"/>
      <c r="T16" s="5" t="s">
        <v>1</v>
      </c>
      <c r="U16" s="6">
        <f ca="1">VLOOKUP(R15,d!$AS$1:$BE$15,8)</f>
        <v>5</v>
      </c>
      <c r="V16" s="6">
        <f ca="1">VLOOKUP(R15,d!$AS$1:$BE$15,9)</f>
        <v>1</v>
      </c>
      <c r="W16" s="6">
        <f ca="1">VLOOKUP(R15,d!$AS$1:$BE$15,10)</f>
        <v>5</v>
      </c>
      <c r="X16" s="10"/>
    </row>
    <row r="17" spans="2:24" ht="45" customHeight="1">
      <c r="D17" s="9"/>
      <c r="E17" s="9"/>
      <c r="F17" s="9"/>
      <c r="G17" s="9"/>
      <c r="H17" s="9"/>
      <c r="L17" s="9"/>
      <c r="M17" s="9"/>
      <c r="N17" s="9"/>
      <c r="O17" s="9"/>
      <c r="P17" s="9"/>
      <c r="T17" s="9"/>
      <c r="U17" s="9"/>
      <c r="V17" s="9"/>
      <c r="W17" s="9"/>
      <c r="X17" s="9"/>
    </row>
    <row r="18" spans="2:24" ht="45" customHeight="1">
      <c r="D18" s="9"/>
      <c r="E18" s="9"/>
      <c r="F18" s="9"/>
      <c r="G18" s="9"/>
      <c r="H18" s="9"/>
      <c r="L18" s="9"/>
      <c r="M18" s="9"/>
      <c r="N18" s="9"/>
      <c r="O18" s="9"/>
      <c r="P18" s="9"/>
      <c r="T18" s="9"/>
      <c r="U18" s="9"/>
      <c r="V18" s="9"/>
      <c r="W18" s="9"/>
      <c r="X18" s="9"/>
    </row>
    <row r="19" spans="2:24" ht="24">
      <c r="B19">
        <v>13</v>
      </c>
      <c r="C19" t="s">
        <v>0</v>
      </c>
      <c r="D19" s="9"/>
      <c r="E19" s="3">
        <f ca="1">VLOOKUP(B19,d!$AS$1:$BE$15,5)</f>
        <v>2</v>
      </c>
      <c r="F19" s="3">
        <f ca="1">VLOOKUP(B19,d!$AS$1:$BE$15,6)</f>
        <v>0</v>
      </c>
      <c r="G19" s="3">
        <f ca="1">VLOOKUP(B19,d!$AS$1:$BE$15,7)</f>
        <v>1</v>
      </c>
      <c r="H19" s="9"/>
      <c r="I19" s="7"/>
      <c r="J19" s="8">
        <v>14</v>
      </c>
      <c r="K19" s="8" t="s">
        <v>0</v>
      </c>
      <c r="L19" s="9"/>
      <c r="M19" s="3">
        <f ca="1">VLOOKUP(J19,d!$AS$1:$BE$15,5)</f>
        <v>8</v>
      </c>
      <c r="N19" s="3">
        <f ca="1">VLOOKUP(J19,d!$AS$1:$BE$15,6)</f>
        <v>0</v>
      </c>
      <c r="O19" s="3">
        <f ca="1">VLOOKUP(J19,d!$AS$1:$BE$15,7)</f>
        <v>1</v>
      </c>
      <c r="P19" s="9"/>
      <c r="Q19" s="7"/>
      <c r="R19" s="8">
        <v>15</v>
      </c>
      <c r="S19" s="7" t="s">
        <v>0</v>
      </c>
      <c r="T19" s="9"/>
      <c r="U19" s="3">
        <f ca="1">VLOOKUP(R19,d!$AS$1:$BE$15,5)</f>
        <v>7</v>
      </c>
      <c r="V19" s="3">
        <f ca="1">VLOOKUP(R19,d!$AS$1:$BE$15,6)</f>
        <v>0</v>
      </c>
      <c r="W19" s="3">
        <f>VLOOKUP(R19,d!$AS$1:$BE$15,7)</f>
        <v>1</v>
      </c>
      <c r="X19" s="9"/>
    </row>
    <row r="20" spans="2:24" ht="24">
      <c r="D20" s="5" t="s">
        <v>15</v>
      </c>
      <c r="E20" s="6">
        <f ca="1">VLOOKUP(B19,d!$AS$1:$BE$15,8)</f>
        <v>1</v>
      </c>
      <c r="F20" s="6">
        <f ca="1">VLOOKUP(B19,d!$AS$1:$BE$15,9)</f>
        <v>9</v>
      </c>
      <c r="G20" s="6">
        <f ca="1">VLOOKUP(B19,d!$AS$1:$BE$15,10)</f>
        <v>2</v>
      </c>
      <c r="H20" s="10"/>
      <c r="I20" s="7"/>
      <c r="J20" s="7"/>
      <c r="K20" s="7"/>
      <c r="L20" s="5" t="s">
        <v>1</v>
      </c>
      <c r="M20" s="6">
        <f ca="1">VLOOKUP(J19,d!$AS$1:$BE$15,8)</f>
        <v>3</v>
      </c>
      <c r="N20" s="6">
        <f ca="1">VLOOKUP(J19,d!$AS$1:$BE$15,9)</f>
        <v>8</v>
      </c>
      <c r="O20" s="6">
        <f ca="1">VLOOKUP(J19,d!$AS$1:$BE$15,10)</f>
        <v>6</v>
      </c>
      <c r="P20" s="10"/>
      <c r="Q20" s="7"/>
      <c r="R20" s="7"/>
      <c r="S20" s="7"/>
      <c r="T20" s="5" t="s">
        <v>1</v>
      </c>
      <c r="U20" s="6">
        <f ca="1">VLOOKUP(R19,d!$AS$1:$BE$15,8)</f>
        <v>6</v>
      </c>
      <c r="V20" s="6">
        <f ca="1">VLOOKUP(R19,d!$AS$1:$BE$15,9)</f>
        <v>0</v>
      </c>
      <c r="W20" s="6">
        <f>VLOOKUP(R19,d!$AS$1:$BE$15,10)</f>
        <v>7</v>
      </c>
      <c r="X20" s="10"/>
    </row>
    <row r="22" spans="2:24" ht="12.75">
      <c r="D22" s="38" t="s">
        <v>30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</row>
    <row r="24" spans="2:24" ht="21" customHeight="1">
      <c r="B24">
        <v>1</v>
      </c>
      <c r="C24" t="s">
        <v>28</v>
      </c>
      <c r="D24" s="11"/>
      <c r="E24" s="14">
        <f ca="1">VLOOKUP(B24,d!$AS$1:$BE$15,5)</f>
        <v>8</v>
      </c>
      <c r="F24" s="28">
        <f ca="1">VLOOKUP(B24,d!$AS$1:$BE$15,6)</f>
        <v>0</v>
      </c>
      <c r="G24" s="29">
        <f ca="1">VLOOKUP(B24,d!$AS$1:$BE$15,7)</f>
        <v>0</v>
      </c>
      <c r="H24" s="11"/>
      <c r="I24" s="7"/>
      <c r="J24" s="8">
        <v>2</v>
      </c>
      <c r="K24" s="8" t="s">
        <v>28</v>
      </c>
      <c r="L24" s="11"/>
      <c r="M24" s="14">
        <f ca="1">VLOOKUP(J24,d!$AS$1:$BE$15,5)</f>
        <v>6</v>
      </c>
      <c r="N24" s="28">
        <f ca="1">VLOOKUP(J24,d!$AS$1:$BE$15,6)</f>
        <v>0</v>
      </c>
      <c r="O24" s="29">
        <f ca="1">VLOOKUP(J24,d!$AS$1:$BE$15,7)</f>
        <v>7</v>
      </c>
      <c r="P24" s="11"/>
      <c r="Q24" s="7"/>
      <c r="R24" s="8">
        <v>3</v>
      </c>
      <c r="S24" s="7" t="s">
        <v>28</v>
      </c>
      <c r="T24" s="11"/>
      <c r="U24" s="14">
        <f ca="1">VLOOKUP(R24,d!$AS$1:$BE$15,5)</f>
        <v>8</v>
      </c>
      <c r="V24" s="28">
        <f ca="1">VLOOKUP(R24,d!$AS$1:$BE$15,6)</f>
        <v>0</v>
      </c>
      <c r="W24" s="29">
        <f ca="1">VLOOKUP(R24,d!$AS$1:$BE$15,7)</f>
        <v>2</v>
      </c>
      <c r="X24" s="9"/>
    </row>
    <row r="25" spans="2:24" ht="21" customHeight="1">
      <c r="D25" s="12" t="s">
        <v>29</v>
      </c>
      <c r="E25" s="15">
        <f ca="1">VLOOKUP(B24,d!$AS$1:$BE$15,8)</f>
        <v>7</v>
      </c>
      <c r="F25" s="30">
        <f ca="1">VLOOKUP(B24,d!$AS$1:$BE$15,9)</f>
        <v>7</v>
      </c>
      <c r="G25" s="31">
        <f ca="1">VLOOKUP(B24,d!$AS$1:$BE$15,10)</f>
        <v>1</v>
      </c>
      <c r="H25" s="13"/>
      <c r="I25" s="7"/>
      <c r="J25" s="7"/>
      <c r="K25" s="7"/>
      <c r="L25" s="12" t="s">
        <v>29</v>
      </c>
      <c r="M25" s="15">
        <f ca="1">VLOOKUP(J24,d!$AS$1:$BE$15,8)</f>
        <v>4</v>
      </c>
      <c r="N25" s="30">
        <f ca="1">VLOOKUP(J24,d!$AS$1:$BE$15,9)</f>
        <v>1</v>
      </c>
      <c r="O25" s="31">
        <f ca="1">VLOOKUP(J24,d!$AS$1:$BE$15,10)</f>
        <v>8</v>
      </c>
      <c r="P25" s="13"/>
      <c r="Q25" s="7"/>
      <c r="R25" s="7"/>
      <c r="S25" s="7"/>
      <c r="T25" s="12" t="s">
        <v>29</v>
      </c>
      <c r="U25" s="15">
        <f ca="1">VLOOKUP(R24,d!$AS$1:$BE$15,8)</f>
        <v>4</v>
      </c>
      <c r="V25" s="30">
        <f ca="1">VLOOKUP(R24,d!$AS$1:$BE$15,9)</f>
        <v>9</v>
      </c>
      <c r="W25" s="31">
        <f ca="1">VLOOKUP(R24,d!$AS$1:$BE$15,10)</f>
        <v>9</v>
      </c>
      <c r="X25" s="10"/>
    </row>
    <row r="26" spans="2:24" ht="21" customHeight="1">
      <c r="D26" s="18"/>
      <c r="E26" s="19">
        <f ca="1">VLOOKUP(B24,d!$AS$1:$BE$15,11)</f>
        <v>0</v>
      </c>
      <c r="F26" s="34">
        <f ca="1">VLOOKUP(B24,d!$AS$1:$BE$15,12)</f>
        <v>2</v>
      </c>
      <c r="G26" s="35">
        <f ca="1">VLOOKUP(B24,d!$AS$1:$BE$15,13)</f>
        <v>9</v>
      </c>
      <c r="H26" s="21"/>
      <c r="I26" s="22"/>
      <c r="J26" s="22"/>
      <c r="K26" s="22"/>
      <c r="L26" s="18"/>
      <c r="M26" s="19">
        <f ca="1">VLOOKUP(J24,d!$AS$1:$BE$15,11)</f>
        <v>1</v>
      </c>
      <c r="N26" s="34">
        <f ca="1">VLOOKUP(J24,d!$AS$1:$BE$15,12)</f>
        <v>8</v>
      </c>
      <c r="O26" s="35">
        <f ca="1">VLOOKUP(J24,d!$AS$1:$BE$15,13)</f>
        <v>9</v>
      </c>
      <c r="P26" s="21"/>
      <c r="Q26" s="22"/>
      <c r="R26" s="22"/>
      <c r="S26" s="22"/>
      <c r="T26" s="18"/>
      <c r="U26" s="19">
        <f ca="1">VLOOKUP(R24,d!$AS$1:$BE$15,11)</f>
        <v>3</v>
      </c>
      <c r="V26" s="34">
        <f ca="1">VLOOKUP(R24,d!$AS$1:$BE$15,12)</f>
        <v>0</v>
      </c>
      <c r="W26" s="35">
        <f ca="1">VLOOKUP(R24,d!$AS$1:$BE$15,13)</f>
        <v>3</v>
      </c>
      <c r="X26" s="23"/>
    </row>
    <row r="27" spans="2:24" ht="21" customHeight="1">
      <c r="D27" s="11"/>
      <c r="E27" s="11"/>
      <c r="F27" s="32"/>
      <c r="G27" s="33"/>
      <c r="H27" s="11"/>
      <c r="L27" s="11"/>
      <c r="M27" s="11"/>
      <c r="N27" s="32"/>
      <c r="O27" s="33"/>
      <c r="P27" s="11"/>
      <c r="T27" s="11"/>
      <c r="U27" s="11"/>
      <c r="V27" s="32"/>
      <c r="W27" s="33"/>
      <c r="X27" s="9"/>
    </row>
    <row r="28" spans="2:24" ht="21" customHeight="1">
      <c r="B28">
        <v>4</v>
      </c>
      <c r="C28" t="s">
        <v>28</v>
      </c>
      <c r="D28" s="11"/>
      <c r="E28" s="14">
        <f ca="1">VLOOKUP(B28,d!$AS$1:$BE$15,5)</f>
        <v>4</v>
      </c>
      <c r="F28" s="28">
        <f ca="1">VLOOKUP(B28,d!$AS$1:$BE$15,6)</f>
        <v>0</v>
      </c>
      <c r="G28" s="29">
        <f ca="1">VLOOKUP(B28,d!$AS$1:$BE$15,7)</f>
        <v>5</v>
      </c>
      <c r="H28" s="11"/>
      <c r="I28" s="7"/>
      <c r="J28" s="8">
        <v>5</v>
      </c>
      <c r="K28" s="8" t="s">
        <v>28</v>
      </c>
      <c r="L28" s="11"/>
      <c r="M28" s="14">
        <f ca="1">VLOOKUP(J28,d!$AS$1:$BE$15,5)</f>
        <v>9</v>
      </c>
      <c r="N28" s="28">
        <f ca="1">VLOOKUP(J28,d!$AS$1:$BE$15,6)</f>
        <v>0</v>
      </c>
      <c r="O28" s="29">
        <f ca="1">VLOOKUP(J28,d!$AS$1:$BE$15,7)</f>
        <v>2</v>
      </c>
      <c r="P28" s="11"/>
      <c r="Q28" s="7"/>
      <c r="R28" s="8">
        <v>6</v>
      </c>
      <c r="S28" s="7" t="s">
        <v>28</v>
      </c>
      <c r="T28" s="11"/>
      <c r="U28" s="14">
        <f ca="1">VLOOKUP(R28,d!$AS$1:$BE$15,5)</f>
        <v>4</v>
      </c>
      <c r="V28" s="28">
        <f ca="1">VLOOKUP(R28,d!$AS$1:$BE$15,6)</f>
        <v>0</v>
      </c>
      <c r="W28" s="29">
        <f ca="1">VLOOKUP(R28,d!$AS$1:$BE$15,7)</f>
        <v>6</v>
      </c>
      <c r="X28" s="9"/>
    </row>
    <row r="29" spans="2:24" ht="21" customHeight="1">
      <c r="D29" s="12" t="s">
        <v>29</v>
      </c>
      <c r="E29" s="15">
        <f ca="1">VLOOKUP(B28,d!$AS$1:$BE$15,8)</f>
        <v>1</v>
      </c>
      <c r="F29" s="30">
        <f ca="1">VLOOKUP(B28,d!$AS$1:$BE$15,9)</f>
        <v>8</v>
      </c>
      <c r="G29" s="31">
        <f ca="1">VLOOKUP(B28,d!$AS$1:$BE$15,10)</f>
        <v>8</v>
      </c>
      <c r="H29" s="13"/>
      <c r="I29" s="7"/>
      <c r="J29" s="7"/>
      <c r="K29" s="7"/>
      <c r="L29" s="12" t="s">
        <v>29</v>
      </c>
      <c r="M29" s="15">
        <f ca="1">VLOOKUP(J28,d!$AS$1:$BE$15,8)</f>
        <v>1</v>
      </c>
      <c r="N29" s="30">
        <f ca="1">VLOOKUP(J28,d!$AS$1:$BE$15,9)</f>
        <v>0</v>
      </c>
      <c r="O29" s="31">
        <f ca="1">VLOOKUP(J28,d!$AS$1:$BE$15,10)</f>
        <v>8</v>
      </c>
      <c r="P29" s="13"/>
      <c r="Q29" s="7"/>
      <c r="R29" s="7"/>
      <c r="S29" s="7"/>
      <c r="T29" s="12" t="s">
        <v>29</v>
      </c>
      <c r="U29" s="15">
        <f ca="1">VLOOKUP(R28,d!$AS$1:$BE$15,8)</f>
        <v>2</v>
      </c>
      <c r="V29" s="30">
        <f ca="1">VLOOKUP(R28,d!$AS$1:$BE$15,9)</f>
        <v>2</v>
      </c>
      <c r="W29" s="31">
        <f ca="1">VLOOKUP(R28,d!$AS$1:$BE$15,10)</f>
        <v>9</v>
      </c>
      <c r="X29" s="10"/>
    </row>
    <row r="30" spans="2:24" ht="21" customHeight="1">
      <c r="D30" s="18"/>
      <c r="E30" s="19">
        <f ca="1">VLOOKUP(B28,d!$AS$1:$BE$15,11)</f>
        <v>2</v>
      </c>
      <c r="F30" s="34">
        <f ca="1">VLOOKUP(B28,d!$AS$1:$BE$15,12)</f>
        <v>1</v>
      </c>
      <c r="G30" s="35">
        <f ca="1">VLOOKUP(B28,d!$AS$1:$BE$15,13)</f>
        <v>7</v>
      </c>
      <c r="H30" s="21"/>
      <c r="I30" s="22"/>
      <c r="J30" s="22"/>
      <c r="K30" s="22"/>
      <c r="L30" s="18"/>
      <c r="M30" s="19">
        <f ca="1">VLOOKUP(J28,d!$AS$1:$BE$15,11)</f>
        <v>7</v>
      </c>
      <c r="N30" s="34">
        <f ca="1">VLOOKUP(J28,d!$AS$1:$BE$15,12)</f>
        <v>9</v>
      </c>
      <c r="O30" s="35">
        <f ca="1">VLOOKUP(J28,d!$AS$1:$BE$15,13)</f>
        <v>4</v>
      </c>
      <c r="P30" s="21"/>
      <c r="Q30" s="22"/>
      <c r="R30" s="22"/>
      <c r="S30" s="22"/>
      <c r="T30" s="18"/>
      <c r="U30" s="19">
        <f ca="1">VLOOKUP(R28,d!$AS$1:$BE$15,11)</f>
        <v>1</v>
      </c>
      <c r="V30" s="34">
        <f ca="1">VLOOKUP(R28,d!$AS$1:$BE$15,12)</f>
        <v>7</v>
      </c>
      <c r="W30" s="35">
        <f ca="1">VLOOKUP(R28,d!$AS$1:$BE$15,13)</f>
        <v>7</v>
      </c>
      <c r="X30" s="23"/>
    </row>
    <row r="31" spans="2:24" ht="21" customHeight="1">
      <c r="D31" s="11"/>
      <c r="E31" s="11"/>
      <c r="F31" s="32"/>
      <c r="G31" s="33"/>
      <c r="H31" s="11"/>
      <c r="L31" s="11"/>
      <c r="M31" s="11"/>
      <c r="N31" s="32"/>
      <c r="O31" s="33"/>
      <c r="P31" s="11"/>
      <c r="T31" s="11"/>
      <c r="U31" s="11"/>
      <c r="V31" s="32"/>
      <c r="W31" s="33"/>
      <c r="X31" s="9"/>
    </row>
    <row r="32" spans="2:24" ht="21" customHeight="1">
      <c r="B32">
        <v>7</v>
      </c>
      <c r="C32" t="s">
        <v>28</v>
      </c>
      <c r="D32" s="11"/>
      <c r="E32" s="14">
        <f ca="1">VLOOKUP(B32,d!$AS$1:$BE$15,5)</f>
        <v>9</v>
      </c>
      <c r="F32" s="28">
        <f ca="1">VLOOKUP(B32,d!$AS$1:$BE$15,6)</f>
        <v>0</v>
      </c>
      <c r="G32" s="29">
        <f ca="1">VLOOKUP(B32,d!$AS$1:$BE$15,7)</f>
        <v>1</v>
      </c>
      <c r="H32" s="11"/>
      <c r="I32" s="7"/>
      <c r="J32" s="8">
        <v>8</v>
      </c>
      <c r="K32" s="8" t="s">
        <v>28</v>
      </c>
      <c r="L32" s="11"/>
      <c r="M32" s="14">
        <f ca="1">VLOOKUP(J32,d!$AS$1:$BE$15,5)</f>
        <v>5</v>
      </c>
      <c r="N32" s="28">
        <f ca="1">VLOOKUP(J32,d!$AS$1:$BE$15,6)</f>
        <v>0</v>
      </c>
      <c r="O32" s="29">
        <f ca="1">VLOOKUP(J32,d!$AS$1:$BE$15,7)</f>
        <v>3</v>
      </c>
      <c r="P32" s="11"/>
      <c r="Q32" s="7"/>
      <c r="R32" s="8">
        <v>9</v>
      </c>
      <c r="S32" s="7" t="s">
        <v>28</v>
      </c>
      <c r="T32" s="11"/>
      <c r="U32" s="14">
        <f ca="1">VLOOKUP(R32,d!$AS$1:$BE$15,5)</f>
        <v>9</v>
      </c>
      <c r="V32" s="28">
        <f ca="1">VLOOKUP(R32,d!$AS$1:$BE$15,6)</f>
        <v>0</v>
      </c>
      <c r="W32" s="29">
        <f ca="1">VLOOKUP(R32,d!$AS$1:$BE$15,7)</f>
        <v>0</v>
      </c>
      <c r="X32" s="9"/>
    </row>
    <row r="33" spans="2:24" ht="21" customHeight="1">
      <c r="D33" s="12" t="s">
        <v>29</v>
      </c>
      <c r="E33" s="15">
        <f ca="1">VLOOKUP(B32,d!$AS$1:$BE$15,8)</f>
        <v>7</v>
      </c>
      <c r="F33" s="30">
        <f ca="1">VLOOKUP(B32,d!$AS$1:$BE$15,9)</f>
        <v>5</v>
      </c>
      <c r="G33" s="31">
        <f ca="1">VLOOKUP(B32,d!$AS$1:$BE$15,10)</f>
        <v>8</v>
      </c>
      <c r="H33" s="13"/>
      <c r="I33" s="7"/>
      <c r="J33" s="7"/>
      <c r="K33" s="7"/>
      <c r="L33" s="12" t="s">
        <v>29</v>
      </c>
      <c r="M33" s="15">
        <f ca="1">VLOOKUP(J32,d!$AS$1:$BE$15,8)</f>
        <v>1</v>
      </c>
      <c r="N33" s="30">
        <f ca="1">VLOOKUP(J32,d!$AS$1:$BE$15,9)</f>
        <v>6</v>
      </c>
      <c r="O33" s="31">
        <f ca="1">VLOOKUP(J32,d!$AS$1:$BE$15,10)</f>
        <v>6</v>
      </c>
      <c r="P33" s="13"/>
      <c r="Q33" s="7"/>
      <c r="R33" s="7"/>
      <c r="S33" s="7"/>
      <c r="T33" s="12" t="s">
        <v>29</v>
      </c>
      <c r="U33" s="15">
        <f ca="1">VLOOKUP(R32,d!$AS$1:$BE$15,8)</f>
        <v>4</v>
      </c>
      <c r="V33" s="30">
        <f ca="1">VLOOKUP(R32,d!$AS$1:$BE$15,9)</f>
        <v>4</v>
      </c>
      <c r="W33" s="31">
        <f ca="1">VLOOKUP(R32,d!$AS$1:$BE$15,10)</f>
        <v>7</v>
      </c>
      <c r="X33" s="10"/>
    </row>
    <row r="34" spans="2:24" ht="21" customHeight="1">
      <c r="D34" s="18"/>
      <c r="E34" s="19">
        <f ca="1">VLOOKUP(B32,d!$AS$1:$BE$15,11)</f>
        <v>1</v>
      </c>
      <c r="F34" s="34">
        <f ca="1">VLOOKUP(B32,d!$AS$1:$BE$15,12)</f>
        <v>4</v>
      </c>
      <c r="G34" s="35">
        <f ca="1">VLOOKUP(B32,d!$AS$1:$BE$15,13)</f>
        <v>3</v>
      </c>
      <c r="H34" s="21"/>
      <c r="I34" s="22"/>
      <c r="J34" s="22"/>
      <c r="K34" s="22"/>
      <c r="L34" s="18"/>
      <c r="M34" s="19">
        <f ca="1">VLOOKUP(J32,d!$AS$1:$BE$15,11)</f>
        <v>3</v>
      </c>
      <c r="N34" s="34">
        <f ca="1">VLOOKUP(J32,d!$AS$1:$BE$15,12)</f>
        <v>3</v>
      </c>
      <c r="O34" s="35">
        <f ca="1">VLOOKUP(J32,d!$AS$1:$BE$15,13)</f>
        <v>7</v>
      </c>
      <c r="P34" s="21"/>
      <c r="Q34" s="22"/>
      <c r="R34" s="22"/>
      <c r="S34" s="22"/>
      <c r="T34" s="18"/>
      <c r="U34" s="19">
        <f ca="1">VLOOKUP(R32,d!$AS$1:$BE$15,11)</f>
        <v>4</v>
      </c>
      <c r="V34" s="34">
        <f ca="1">VLOOKUP(R32,d!$AS$1:$BE$15,12)</f>
        <v>5</v>
      </c>
      <c r="W34" s="35">
        <f ca="1">VLOOKUP(R32,d!$AS$1:$BE$15,13)</f>
        <v>3</v>
      </c>
      <c r="X34" s="23"/>
    </row>
    <row r="35" spans="2:24" ht="21" customHeight="1">
      <c r="D35" s="11"/>
      <c r="E35" s="11"/>
      <c r="F35" s="32"/>
      <c r="G35" s="33"/>
      <c r="H35" s="11"/>
      <c r="L35" s="11"/>
      <c r="M35" s="11"/>
      <c r="N35" s="32"/>
      <c r="O35" s="33"/>
      <c r="P35" s="11"/>
      <c r="T35" s="11"/>
      <c r="U35" s="11"/>
      <c r="V35" s="32"/>
      <c r="W35" s="33"/>
      <c r="X35" s="9"/>
    </row>
    <row r="36" spans="2:24" ht="21" customHeight="1">
      <c r="B36">
        <v>10</v>
      </c>
      <c r="C36" t="s">
        <v>28</v>
      </c>
      <c r="D36" s="11"/>
      <c r="E36" s="14">
        <f ca="1">VLOOKUP(B36,d!$AS$1:$BE$15,5)</f>
        <v>7</v>
      </c>
      <c r="F36" s="28">
        <f ca="1">VLOOKUP(B36,d!$AS$1:$BE$15,6)</f>
        <v>0</v>
      </c>
      <c r="G36" s="29">
        <f ca="1">VLOOKUP(B36,d!$AS$1:$BE$15,7)</f>
        <v>5</v>
      </c>
      <c r="H36" s="11"/>
      <c r="I36" s="7"/>
      <c r="J36" s="8">
        <v>11</v>
      </c>
      <c r="K36" s="8" t="s">
        <v>28</v>
      </c>
      <c r="L36" s="11"/>
      <c r="M36" s="14">
        <f ca="1">VLOOKUP(J36,d!$AS$1:$BE$15,5)</f>
        <v>3</v>
      </c>
      <c r="N36" s="28">
        <f ca="1">VLOOKUP(J36,d!$AS$1:$BE$15,6)</f>
        <v>0</v>
      </c>
      <c r="O36" s="29">
        <f ca="1">VLOOKUP(J36,d!$AS$1:$BE$15,7)</f>
        <v>3</v>
      </c>
      <c r="P36" s="11"/>
      <c r="Q36" s="7"/>
      <c r="R36" s="8">
        <v>12</v>
      </c>
      <c r="S36" s="7" t="s">
        <v>28</v>
      </c>
      <c r="T36" s="11"/>
      <c r="U36" s="14">
        <f ca="1">VLOOKUP(R36,d!$AS$1:$BE$15,5)</f>
        <v>8</v>
      </c>
      <c r="V36" s="28">
        <f ca="1">VLOOKUP(R36,d!$AS$1:$BE$15,6)</f>
        <v>0</v>
      </c>
      <c r="W36" s="29">
        <f ca="1">VLOOKUP(R36,d!$AS$1:$BE$15,7)</f>
        <v>0</v>
      </c>
      <c r="X36" s="9"/>
    </row>
    <row r="37" spans="2:24" ht="21" customHeight="1">
      <c r="D37" s="12" t="s">
        <v>29</v>
      </c>
      <c r="E37" s="15">
        <f ca="1">VLOOKUP(B36,d!$AS$1:$BE$15,8)</f>
        <v>4</v>
      </c>
      <c r="F37" s="30">
        <f ca="1">VLOOKUP(B36,d!$AS$1:$BE$15,9)</f>
        <v>3</v>
      </c>
      <c r="G37" s="31">
        <f ca="1">VLOOKUP(B36,d!$AS$1:$BE$15,10)</f>
        <v>7</v>
      </c>
      <c r="H37" s="13"/>
      <c r="I37" s="7"/>
      <c r="J37" s="7"/>
      <c r="K37" s="7"/>
      <c r="L37" s="12" t="s">
        <v>29</v>
      </c>
      <c r="M37" s="15">
        <f ca="1">VLOOKUP(J36,d!$AS$1:$BE$15,8)</f>
        <v>2</v>
      </c>
      <c r="N37" s="30">
        <f ca="1">VLOOKUP(J36,d!$AS$1:$BE$15,9)</f>
        <v>7</v>
      </c>
      <c r="O37" s="31">
        <f ca="1">VLOOKUP(J36,d!$AS$1:$BE$15,10)</f>
        <v>4</v>
      </c>
      <c r="P37" s="13"/>
      <c r="Q37" s="7"/>
      <c r="R37" s="7"/>
      <c r="S37" s="7"/>
      <c r="T37" s="12" t="s">
        <v>29</v>
      </c>
      <c r="U37" s="15">
        <f ca="1">VLOOKUP(R36,d!$AS$1:$BE$15,8)</f>
        <v>5</v>
      </c>
      <c r="V37" s="30">
        <f ca="1">VLOOKUP(R36,d!$AS$1:$BE$15,9)</f>
        <v>1</v>
      </c>
      <c r="W37" s="31">
        <f ca="1">VLOOKUP(R36,d!$AS$1:$BE$15,10)</f>
        <v>5</v>
      </c>
      <c r="X37" s="10"/>
    </row>
    <row r="38" spans="2:24" ht="21" customHeight="1">
      <c r="D38" s="18"/>
      <c r="E38" s="19">
        <f ca="1">VLOOKUP(B36,d!$AS$1:$BE$15,11)</f>
        <v>2</v>
      </c>
      <c r="F38" s="34">
        <f ca="1">VLOOKUP(B36,d!$AS$1:$BE$15,12)</f>
        <v>6</v>
      </c>
      <c r="G38" s="35">
        <f ca="1">VLOOKUP(B36,d!$AS$1:$BE$15,13)</f>
        <v>8</v>
      </c>
      <c r="H38" s="21"/>
      <c r="I38" s="22"/>
      <c r="J38" s="22"/>
      <c r="K38" s="22"/>
      <c r="L38" s="18"/>
      <c r="M38" s="19">
        <f ca="1">VLOOKUP(J36,d!$AS$1:$BE$15,11)</f>
        <v>0</v>
      </c>
      <c r="N38" s="34">
        <f ca="1">VLOOKUP(J36,d!$AS$1:$BE$15,12)</f>
        <v>2</v>
      </c>
      <c r="O38" s="35">
        <f ca="1">VLOOKUP(J36,d!$AS$1:$BE$15,13)</f>
        <v>9</v>
      </c>
      <c r="P38" s="21"/>
      <c r="Q38" s="22"/>
      <c r="R38" s="22"/>
      <c r="S38" s="22"/>
      <c r="T38" s="18"/>
      <c r="U38" s="19">
        <f ca="1">VLOOKUP(R36,d!$AS$1:$BE$15,11)</f>
        <v>2</v>
      </c>
      <c r="V38" s="34">
        <f ca="1">VLOOKUP(R36,d!$AS$1:$BE$15,12)</f>
        <v>8</v>
      </c>
      <c r="W38" s="35">
        <f ca="1">VLOOKUP(R36,d!$AS$1:$BE$15,13)</f>
        <v>5</v>
      </c>
      <c r="X38" s="23"/>
    </row>
    <row r="39" spans="2:24" ht="21" customHeight="1">
      <c r="D39" s="11"/>
      <c r="E39" s="11"/>
      <c r="F39" s="32"/>
      <c r="G39" s="33"/>
      <c r="H39" s="11"/>
      <c r="L39" s="11"/>
      <c r="M39" s="11"/>
      <c r="N39" s="32"/>
      <c r="O39" s="33"/>
      <c r="P39" s="11"/>
      <c r="T39" s="11"/>
      <c r="U39" s="11"/>
      <c r="V39" s="32"/>
      <c r="W39" s="33"/>
      <c r="X39" s="9"/>
    </row>
    <row r="40" spans="2:24" ht="21" customHeight="1">
      <c r="B40">
        <v>13</v>
      </c>
      <c r="C40" t="s">
        <v>28</v>
      </c>
      <c r="D40" s="11"/>
      <c r="E40" s="14">
        <f ca="1">VLOOKUP(B40,d!$AS$1:$BE$15,5)</f>
        <v>2</v>
      </c>
      <c r="F40" s="28">
        <f ca="1">VLOOKUP(B40,d!$AS$1:$BE$15,6)</f>
        <v>0</v>
      </c>
      <c r="G40" s="29">
        <f ca="1">VLOOKUP(B40,d!$AS$1:$BE$15,7)</f>
        <v>1</v>
      </c>
      <c r="H40" s="11"/>
      <c r="I40" s="7"/>
      <c r="J40" s="8">
        <v>14</v>
      </c>
      <c r="K40" s="8" t="s">
        <v>28</v>
      </c>
      <c r="L40" s="11"/>
      <c r="M40" s="14">
        <f ca="1">VLOOKUP(J40,d!$AS$1:$BE$15,5)</f>
        <v>8</v>
      </c>
      <c r="N40" s="28">
        <f ca="1">VLOOKUP(J40,d!$AS$1:$BE$15,6)</f>
        <v>0</v>
      </c>
      <c r="O40" s="29">
        <f ca="1">VLOOKUP(J40,d!$AS$1:$BE$15,7)</f>
        <v>1</v>
      </c>
      <c r="P40" s="11"/>
      <c r="Q40" s="7"/>
      <c r="R40" s="8">
        <v>15</v>
      </c>
      <c r="S40" s="7" t="s">
        <v>28</v>
      </c>
      <c r="T40" s="11"/>
      <c r="U40" s="14">
        <f ca="1">VLOOKUP(R40,d!$AS$1:$BE$15,5)</f>
        <v>7</v>
      </c>
      <c r="V40" s="28">
        <f ca="1">VLOOKUP(R40,d!$AS$1:$BE$15,6)</f>
        <v>0</v>
      </c>
      <c r="W40" s="29">
        <f>VLOOKUP(R40,d!$AS$1:$BE$15,7)</f>
        <v>1</v>
      </c>
      <c r="X40" s="9"/>
    </row>
    <row r="41" spans="2:24" ht="21" customHeight="1">
      <c r="D41" s="12" t="s">
        <v>29</v>
      </c>
      <c r="E41" s="15">
        <f ca="1">VLOOKUP(B40,d!$AS$1:$BE$15,8)</f>
        <v>1</v>
      </c>
      <c r="F41" s="30">
        <f ca="1">VLOOKUP(B40,d!$AS$1:$BE$15,9)</f>
        <v>9</v>
      </c>
      <c r="G41" s="31">
        <f ca="1">VLOOKUP(B40,d!$AS$1:$BE$15,10)</f>
        <v>2</v>
      </c>
      <c r="H41" s="13"/>
      <c r="I41" s="7"/>
      <c r="J41" s="7"/>
      <c r="K41" s="7"/>
      <c r="L41" s="12" t="s">
        <v>29</v>
      </c>
      <c r="M41" s="15">
        <f ca="1">VLOOKUP(J40,d!$AS$1:$BE$15,8)</f>
        <v>3</v>
      </c>
      <c r="N41" s="30">
        <f ca="1">VLOOKUP(J40,d!$AS$1:$BE$15,9)</f>
        <v>8</v>
      </c>
      <c r="O41" s="31">
        <f ca="1">VLOOKUP(J40,d!$AS$1:$BE$15,10)</f>
        <v>6</v>
      </c>
      <c r="P41" s="13"/>
      <c r="Q41" s="7"/>
      <c r="R41" s="7"/>
      <c r="S41" s="7"/>
      <c r="T41" s="12" t="s">
        <v>29</v>
      </c>
      <c r="U41" s="15">
        <f ca="1">VLOOKUP(R40,d!$AS$1:$BE$15,8)</f>
        <v>6</v>
      </c>
      <c r="V41" s="30">
        <f ca="1">VLOOKUP(R40,d!$AS$1:$BE$15,9)</f>
        <v>0</v>
      </c>
      <c r="W41" s="31">
        <f>VLOOKUP(R40,d!$AS$1:$BE$15,10)</f>
        <v>7</v>
      </c>
      <c r="X41" s="10"/>
    </row>
    <row r="42" spans="2:24" ht="21" customHeight="1">
      <c r="D42" s="18"/>
      <c r="E42" s="19">
        <f ca="1">VLOOKUP(B40,d!$AS$1:$BE$15,11)</f>
        <v>0</v>
      </c>
      <c r="F42" s="34">
        <f ca="1">VLOOKUP(B40,d!$AS$1:$BE$15,12)</f>
        <v>0</v>
      </c>
      <c r="G42" s="35">
        <f ca="1">VLOOKUP(B40,d!$AS$1:$BE$15,13)</f>
        <v>9</v>
      </c>
      <c r="H42" s="21"/>
      <c r="I42" s="22"/>
      <c r="J42" s="22"/>
      <c r="K42" s="22"/>
      <c r="L42" s="18"/>
      <c r="M42" s="19">
        <f ca="1">VLOOKUP(J40,d!$AS$1:$BE$15,11)</f>
        <v>4</v>
      </c>
      <c r="N42" s="34">
        <f ca="1">VLOOKUP(J40,d!$AS$1:$BE$15,12)</f>
        <v>1</v>
      </c>
      <c r="O42" s="35">
        <f ca="1">VLOOKUP(J40,d!$AS$1:$BE$15,13)</f>
        <v>5</v>
      </c>
      <c r="P42" s="21"/>
      <c r="Q42" s="22"/>
      <c r="R42" s="22"/>
      <c r="S42" s="22"/>
      <c r="T42" s="18"/>
      <c r="U42" s="19">
        <f ca="1">VLOOKUP(R40,d!$AS$1:$BE$15,11)</f>
        <v>0</v>
      </c>
      <c r="V42" s="34">
        <f ca="1">VLOOKUP(R40,d!$AS$1:$BE$15,12)</f>
        <v>9</v>
      </c>
      <c r="W42" s="35">
        <f ca="1">VLOOKUP(R40,d!$AS$1:$BE$15,13)</f>
        <v>4</v>
      </c>
      <c r="X42" s="23"/>
    </row>
  </sheetData>
  <mergeCells count="2">
    <mergeCell ref="D1:W1"/>
    <mergeCell ref="D22:W22"/>
  </mergeCells>
  <phoneticPr fontId="1"/>
  <pageMargins left="0.51181102362204722" right="0.19685039370078741" top="0.39370078740157483" bottom="0.74803149606299213" header="0.31496062992125984" footer="0.31496062992125984"/>
  <pageSetup paperSize="9" scale="110" orientation="portrait" horizontalDpi="4294967293" verticalDpi="0" r:id="rId1"/>
  <rowBreaks count="1" manualBreakCount="1">
    <brk id="21" min="1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>
    <tabColor rgb="FF00B050"/>
  </sheetPr>
  <dimension ref="B1:X42"/>
  <sheetViews>
    <sheetView zoomScale="55" zoomScaleNormal="55" workbookViewId="0">
      <selection activeCell="AH6" sqref="AH6"/>
    </sheetView>
  </sheetViews>
  <sheetFormatPr defaultRowHeight="12"/>
  <cols>
    <col min="2" max="3" width="3.140625" customWidth="1"/>
    <col min="4" max="7" width="4" customWidth="1"/>
    <col min="8" max="8" width="3.42578125" customWidth="1"/>
    <col min="9" max="9" width="6.42578125" customWidth="1"/>
    <col min="10" max="11" width="3.140625" customWidth="1"/>
    <col min="12" max="15" width="4" customWidth="1"/>
    <col min="16" max="16" width="3.42578125" customWidth="1"/>
    <col min="17" max="17" width="6.42578125" customWidth="1"/>
    <col min="18" max="19" width="3.140625" customWidth="1"/>
    <col min="20" max="23" width="4" customWidth="1"/>
    <col min="24" max="24" width="4.28515625" customWidth="1"/>
    <col min="25" max="25" width="5.7109375" customWidth="1"/>
    <col min="26" max="30" width="3.140625" customWidth="1"/>
    <col min="31" max="31" width="2" customWidth="1"/>
  </cols>
  <sheetData>
    <row r="1" spans="2:24" ht="18">
      <c r="D1" s="37" t="s">
        <v>32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3" spans="2:24" ht="24">
      <c r="B3">
        <v>1</v>
      </c>
      <c r="C3" t="s">
        <v>0</v>
      </c>
      <c r="D3" s="9"/>
      <c r="E3" s="3">
        <f ca="1">VLOOKUP(B3,d!$BH$1:$BT$15,5)</f>
        <v>8</v>
      </c>
      <c r="F3" s="3">
        <f ca="1">VLOOKUP(B3,d!$BH$1:$BT$15,6)</f>
        <v>0</v>
      </c>
      <c r="G3" s="3">
        <f ca="1">VLOOKUP(B3,d!$BH$1:$BT$15,7)</f>
        <v>0</v>
      </c>
      <c r="H3" s="9"/>
      <c r="I3" s="7"/>
      <c r="J3" s="8">
        <v>2</v>
      </c>
      <c r="K3" s="8" t="s">
        <v>0</v>
      </c>
      <c r="L3" s="9"/>
      <c r="M3" s="3">
        <f ca="1">VLOOKUP(J3,d!$BH$1:$BT$15,5)</f>
        <v>6</v>
      </c>
      <c r="N3" s="3">
        <f ca="1">VLOOKUP(J3,d!$BH$1:$BT$15,6)</f>
        <v>4</v>
      </c>
      <c r="O3" s="3">
        <f ca="1">VLOOKUP(J3,d!$BH$1:$BT$15,7)</f>
        <v>7</v>
      </c>
      <c r="P3" s="9"/>
      <c r="Q3" s="7"/>
      <c r="R3" s="8">
        <v>3</v>
      </c>
      <c r="S3" s="7" t="s">
        <v>0</v>
      </c>
      <c r="T3" s="9"/>
      <c r="U3" s="3">
        <f ca="1">VLOOKUP(R3,d!$BH$1:$BT$15,5)</f>
        <v>8</v>
      </c>
      <c r="V3" s="3">
        <f ca="1">VLOOKUP(R3,d!$BH$1:$BT$15,6)</f>
        <v>5</v>
      </c>
      <c r="W3" s="3">
        <f ca="1">VLOOKUP(R3,d!$BH$1:$BT$15,7)</f>
        <v>2</v>
      </c>
      <c r="X3" s="9"/>
    </row>
    <row r="4" spans="2:24" ht="24">
      <c r="D4" s="5" t="s">
        <v>1</v>
      </c>
      <c r="E4" s="6">
        <f ca="1">VLOOKUP(B3,d!$BH$1:$BT$15,8)</f>
        <v>7</v>
      </c>
      <c r="F4" s="6">
        <f ca="1">VLOOKUP(B3,d!$BH$1:$BT$15,9)</f>
        <v>9</v>
      </c>
      <c r="G4" s="6">
        <f ca="1">VLOOKUP(B3,d!$BH$1:$BT$15,10)</f>
        <v>1</v>
      </c>
      <c r="H4" s="10"/>
      <c r="I4" s="7"/>
      <c r="J4" s="7"/>
      <c r="K4" s="7"/>
      <c r="L4" s="5" t="s">
        <v>1</v>
      </c>
      <c r="M4" s="6">
        <f ca="1">VLOOKUP(J3,d!$BH$1:$BT$15,8)</f>
        <v>4</v>
      </c>
      <c r="N4" s="6">
        <f ca="1">VLOOKUP(J3,d!$BH$1:$BT$15,9)</f>
        <v>6</v>
      </c>
      <c r="O4" s="6">
        <f ca="1">VLOOKUP(J3,d!$BH$1:$BT$15,10)</f>
        <v>8</v>
      </c>
      <c r="P4" s="10"/>
      <c r="Q4" s="7"/>
      <c r="R4" s="7"/>
      <c r="S4" s="7"/>
      <c r="T4" s="5" t="s">
        <v>1</v>
      </c>
      <c r="U4" s="6">
        <f ca="1">VLOOKUP(R3,d!$BH$1:$BT$15,8)</f>
        <v>4</v>
      </c>
      <c r="V4" s="6">
        <f ca="1">VLOOKUP(R3,d!$BH$1:$BT$15,9)</f>
        <v>5</v>
      </c>
      <c r="W4" s="6">
        <f ca="1">VLOOKUP(R3,d!$BH$1:$BT$15,10)</f>
        <v>9</v>
      </c>
      <c r="X4" s="10"/>
    </row>
    <row r="5" spans="2:24" ht="45" customHeight="1">
      <c r="D5" s="4"/>
      <c r="E5" s="9"/>
      <c r="F5" s="9"/>
      <c r="G5" s="9"/>
      <c r="H5" s="9"/>
      <c r="I5" s="7"/>
      <c r="J5" s="7"/>
      <c r="K5" s="7"/>
      <c r="L5" s="4"/>
      <c r="M5" s="9"/>
      <c r="N5" s="9"/>
      <c r="O5" s="9"/>
      <c r="P5" s="9"/>
      <c r="Q5" s="7"/>
      <c r="R5" s="7"/>
      <c r="S5" s="7"/>
      <c r="T5" s="4"/>
      <c r="U5" s="9"/>
      <c r="V5" s="9"/>
      <c r="W5" s="9"/>
      <c r="X5" s="9"/>
    </row>
    <row r="6" spans="2:24" ht="45" customHeight="1">
      <c r="D6" s="9"/>
      <c r="E6" s="9"/>
      <c r="F6" s="9"/>
      <c r="G6" s="9"/>
      <c r="H6" s="9"/>
      <c r="L6" s="9"/>
      <c r="M6" s="9"/>
      <c r="N6" s="9"/>
      <c r="O6" s="9"/>
      <c r="P6" s="9"/>
      <c r="T6" s="9"/>
      <c r="U6" s="9"/>
      <c r="V6" s="9"/>
      <c r="W6" s="9"/>
      <c r="X6" s="9"/>
    </row>
    <row r="7" spans="2:24" ht="24">
      <c r="B7">
        <v>4</v>
      </c>
      <c r="C7" t="s">
        <v>0</v>
      </c>
      <c r="D7" s="9"/>
      <c r="E7" s="3">
        <f ca="1">VLOOKUP(B7,d!$BH$1:$BT$15,5)</f>
        <v>4</v>
      </c>
      <c r="F7" s="3">
        <f ca="1">VLOOKUP(B7,d!$BH$1:$BT$15,6)</f>
        <v>6</v>
      </c>
      <c r="G7" s="3">
        <f ca="1">VLOOKUP(B7,d!$BH$1:$BT$15,7)</f>
        <v>5</v>
      </c>
      <c r="H7" s="9"/>
      <c r="I7" s="7"/>
      <c r="J7" s="8">
        <v>5</v>
      </c>
      <c r="K7" s="8" t="s">
        <v>0</v>
      </c>
      <c r="L7" s="9"/>
      <c r="M7" s="3">
        <f ca="1">VLOOKUP(J7,d!$BH$1:$BT$15,5)</f>
        <v>9</v>
      </c>
      <c r="N7" s="3">
        <f ca="1">VLOOKUP(J7,d!$BH$1:$BT$15,6)</f>
        <v>6</v>
      </c>
      <c r="O7" s="3">
        <f ca="1">VLOOKUP(J7,d!$BH$1:$BT$15,7)</f>
        <v>2</v>
      </c>
      <c r="P7" s="9"/>
      <c r="Q7" s="7"/>
      <c r="R7" s="8">
        <v>6</v>
      </c>
      <c r="S7" s="7" t="s">
        <v>0</v>
      </c>
      <c r="T7" s="9"/>
      <c r="U7" s="3">
        <f ca="1">VLOOKUP(R7,d!$BH$1:$BT$15,5)</f>
        <v>4</v>
      </c>
      <c r="V7" s="3">
        <f ca="1">VLOOKUP(R7,d!$BH$1:$BT$15,6)</f>
        <v>1</v>
      </c>
      <c r="W7" s="3">
        <f ca="1">VLOOKUP(R7,d!$BH$1:$BT$15,7)</f>
        <v>6</v>
      </c>
      <c r="X7" s="9"/>
    </row>
    <row r="8" spans="2:24" ht="24">
      <c r="D8" s="5" t="s">
        <v>15</v>
      </c>
      <c r="E8" s="6">
        <f ca="1">VLOOKUP(B7,d!$BH$1:$BT$15,8)</f>
        <v>1</v>
      </c>
      <c r="F8" s="6">
        <f ca="1">VLOOKUP(B7,d!$BH$1:$BT$15,9)</f>
        <v>6</v>
      </c>
      <c r="G8" s="6">
        <f ca="1">VLOOKUP(B7,d!$BH$1:$BT$15,10)</f>
        <v>8</v>
      </c>
      <c r="H8" s="10"/>
      <c r="I8" s="7"/>
      <c r="J8" s="7"/>
      <c r="K8" s="7"/>
      <c r="L8" s="5" t="s">
        <v>1</v>
      </c>
      <c r="M8" s="6">
        <f ca="1">VLOOKUP(J7,d!$BH$1:$BT$15,8)</f>
        <v>1</v>
      </c>
      <c r="N8" s="6">
        <f ca="1">VLOOKUP(J7,d!$BH$1:$BT$15,9)</f>
        <v>9</v>
      </c>
      <c r="O8" s="6">
        <f ca="1">VLOOKUP(J7,d!$BH$1:$BT$15,10)</f>
        <v>8</v>
      </c>
      <c r="P8" s="10"/>
      <c r="Q8" s="7"/>
      <c r="R8" s="7"/>
      <c r="S8" s="7"/>
      <c r="T8" s="5" t="s">
        <v>1</v>
      </c>
      <c r="U8" s="6">
        <f ca="1">VLOOKUP(R7,d!$BH$1:$BT$15,8)</f>
        <v>2</v>
      </c>
      <c r="V8" s="6">
        <f ca="1">VLOOKUP(R7,d!$BH$1:$BT$15,9)</f>
        <v>6</v>
      </c>
      <c r="W8" s="6">
        <f ca="1">VLOOKUP(R7,d!$BH$1:$BT$15,10)</f>
        <v>9</v>
      </c>
      <c r="X8" s="10"/>
    </row>
    <row r="9" spans="2:24" ht="45" customHeight="1">
      <c r="D9" s="4"/>
      <c r="E9" s="9"/>
      <c r="F9" s="9"/>
      <c r="G9" s="9"/>
      <c r="H9" s="9"/>
      <c r="I9" s="7"/>
      <c r="J9" s="7"/>
      <c r="K9" s="7"/>
      <c r="L9" s="4"/>
      <c r="M9" s="9"/>
      <c r="N9" s="9"/>
      <c r="O9" s="9"/>
      <c r="P9" s="9"/>
      <c r="Q9" s="7"/>
      <c r="R9" s="7"/>
      <c r="S9" s="7"/>
      <c r="T9" s="4"/>
      <c r="U9" s="9"/>
      <c r="V9" s="9"/>
      <c r="W9" s="9"/>
      <c r="X9" s="9"/>
    </row>
    <row r="10" spans="2:24" ht="45" customHeight="1">
      <c r="D10" s="9"/>
      <c r="E10" s="9"/>
      <c r="F10" s="9"/>
      <c r="G10" s="9"/>
      <c r="H10" s="9"/>
      <c r="L10" s="9"/>
      <c r="M10" s="9"/>
      <c r="N10" s="9"/>
      <c r="O10" s="9"/>
      <c r="P10" s="9"/>
      <c r="T10" s="9"/>
      <c r="U10" s="9"/>
      <c r="V10" s="9"/>
      <c r="W10" s="9"/>
      <c r="X10" s="9"/>
    </row>
    <row r="11" spans="2:24" ht="24">
      <c r="B11">
        <v>7</v>
      </c>
      <c r="C11" t="s">
        <v>0</v>
      </c>
      <c r="D11" s="9"/>
      <c r="E11" s="3">
        <f ca="1">VLOOKUP(B11,d!$BH$1:$BT$15,5)</f>
        <v>9</v>
      </c>
      <c r="F11" s="3">
        <f ca="1">VLOOKUP(B11,d!$BH$1:$BT$15,6)</f>
        <v>1</v>
      </c>
      <c r="G11" s="3">
        <f ca="1">VLOOKUP(B11,d!$BH$1:$BT$15,7)</f>
        <v>1</v>
      </c>
      <c r="H11" s="9"/>
      <c r="I11" s="7"/>
      <c r="J11" s="8">
        <v>8</v>
      </c>
      <c r="K11" s="8" t="s">
        <v>0</v>
      </c>
      <c r="L11" s="9"/>
      <c r="M11" s="3">
        <f ca="1">VLOOKUP(J11,d!$BH$1:$BT$15,5)</f>
        <v>5</v>
      </c>
      <c r="N11" s="3">
        <f ca="1">VLOOKUP(J11,d!$BH$1:$BT$15,6)</f>
        <v>3</v>
      </c>
      <c r="O11" s="3">
        <f ca="1">VLOOKUP(J11,d!$BH$1:$BT$15,7)</f>
        <v>3</v>
      </c>
      <c r="P11" s="9"/>
      <c r="Q11" s="7"/>
      <c r="R11" s="8">
        <v>9</v>
      </c>
      <c r="S11" s="7" t="s">
        <v>0</v>
      </c>
      <c r="T11" s="9"/>
      <c r="U11" s="3">
        <f ca="1">VLOOKUP(R11,d!$BH$1:$BT$15,5)</f>
        <v>9</v>
      </c>
      <c r="V11" s="3">
        <f ca="1">VLOOKUP(R11,d!$BH$1:$BT$15,6)</f>
        <v>1</v>
      </c>
      <c r="W11" s="3">
        <f ca="1">VLOOKUP(R11,d!$BH$1:$BT$15,7)</f>
        <v>0</v>
      </c>
      <c r="X11" s="9"/>
    </row>
    <row r="12" spans="2:24" ht="24">
      <c r="D12" s="5" t="s">
        <v>15</v>
      </c>
      <c r="E12" s="6">
        <f ca="1">VLOOKUP(B11,d!$BH$1:$BT$15,8)</f>
        <v>7</v>
      </c>
      <c r="F12" s="6">
        <f ca="1">VLOOKUP(B11,d!$BH$1:$BT$15,9)</f>
        <v>1</v>
      </c>
      <c r="G12" s="6">
        <f ca="1">VLOOKUP(B11,d!$BH$1:$BT$15,10)</f>
        <v>8</v>
      </c>
      <c r="H12" s="10"/>
      <c r="I12" s="7"/>
      <c r="J12" s="7"/>
      <c r="K12" s="7"/>
      <c r="L12" s="5" t="s">
        <v>1</v>
      </c>
      <c r="M12" s="6">
        <f ca="1">VLOOKUP(J11,d!$BH$1:$BT$15,8)</f>
        <v>1</v>
      </c>
      <c r="N12" s="6">
        <f ca="1">VLOOKUP(J11,d!$BH$1:$BT$15,9)</f>
        <v>7</v>
      </c>
      <c r="O12" s="6">
        <f ca="1">VLOOKUP(J11,d!$BH$1:$BT$15,10)</f>
        <v>6</v>
      </c>
      <c r="P12" s="10"/>
      <c r="Q12" s="7"/>
      <c r="R12" s="7"/>
      <c r="S12" s="7"/>
      <c r="T12" s="5" t="s">
        <v>1</v>
      </c>
      <c r="U12" s="6">
        <f ca="1">VLOOKUP(R11,d!$BH$1:$BT$15,8)</f>
        <v>4</v>
      </c>
      <c r="V12" s="6">
        <f ca="1">VLOOKUP(R11,d!$BH$1:$BT$15,9)</f>
        <v>7</v>
      </c>
      <c r="W12" s="6">
        <f ca="1">VLOOKUP(R11,d!$BH$1:$BT$15,10)</f>
        <v>7</v>
      </c>
      <c r="X12" s="10"/>
    </row>
    <row r="13" spans="2:24" ht="45" customHeight="1">
      <c r="D13" s="4"/>
      <c r="E13" s="9"/>
      <c r="F13" s="9"/>
      <c r="G13" s="9"/>
      <c r="H13" s="9"/>
      <c r="I13" s="7"/>
      <c r="J13" s="7"/>
      <c r="K13" s="7"/>
      <c r="L13" s="4"/>
      <c r="M13" s="9"/>
      <c r="N13" s="9"/>
      <c r="O13" s="9"/>
      <c r="P13" s="9"/>
      <c r="Q13" s="7"/>
      <c r="R13" s="7"/>
      <c r="S13" s="7"/>
      <c r="T13" s="4"/>
      <c r="U13" s="9"/>
      <c r="V13" s="9"/>
      <c r="W13" s="9"/>
      <c r="X13" s="9"/>
    </row>
    <row r="14" spans="2:24" ht="45" customHeight="1">
      <c r="D14" s="9"/>
      <c r="E14" s="9"/>
      <c r="F14" s="9"/>
      <c r="G14" s="9"/>
      <c r="H14" s="9"/>
      <c r="L14" s="9"/>
      <c r="M14" s="9"/>
      <c r="N14" s="9"/>
      <c r="O14" s="9"/>
      <c r="P14" s="9"/>
      <c r="T14" s="9"/>
      <c r="U14" s="9"/>
      <c r="V14" s="9"/>
      <c r="W14" s="9"/>
      <c r="X14" s="9"/>
    </row>
    <row r="15" spans="2:24" ht="24">
      <c r="B15">
        <v>10</v>
      </c>
      <c r="C15" t="s">
        <v>0</v>
      </c>
      <c r="D15" s="9"/>
      <c r="E15" s="3">
        <f ca="1">VLOOKUP(B15,d!$BH$1:$BT$15,5)</f>
        <v>7</v>
      </c>
      <c r="F15" s="3">
        <f ca="1">VLOOKUP(B15,d!$BH$1:$BT$15,6)</f>
        <v>0</v>
      </c>
      <c r="G15" s="3">
        <f ca="1">VLOOKUP(B15,d!$BH$1:$BT$15,7)</f>
        <v>5</v>
      </c>
      <c r="H15" s="9"/>
      <c r="I15" s="7"/>
      <c r="J15" s="8">
        <v>11</v>
      </c>
      <c r="K15" s="8" t="s">
        <v>0</v>
      </c>
      <c r="L15" s="9"/>
      <c r="M15" s="3">
        <f ca="1">VLOOKUP(J15,d!$BH$1:$BT$15,5)</f>
        <v>3</v>
      </c>
      <c r="N15" s="3">
        <f ca="1">VLOOKUP(J15,d!$BH$1:$BT$15,6)</f>
        <v>0</v>
      </c>
      <c r="O15" s="3">
        <f ca="1">VLOOKUP(J15,d!$BH$1:$BT$15,7)</f>
        <v>3</v>
      </c>
      <c r="P15" s="9"/>
      <c r="Q15" s="7"/>
      <c r="R15" s="8">
        <v>12</v>
      </c>
      <c r="S15" s="7" t="s">
        <v>0</v>
      </c>
      <c r="T15" s="9"/>
      <c r="U15" s="3">
        <f ca="1">VLOOKUP(R15,d!$BH$1:$BT$15,5)</f>
        <v>8</v>
      </c>
      <c r="V15" s="3">
        <f ca="1">VLOOKUP(R15,d!$BH$1:$BT$15,6)</f>
        <v>6</v>
      </c>
      <c r="W15" s="3">
        <f ca="1">VLOOKUP(R15,d!$BH$1:$BT$15,7)</f>
        <v>0</v>
      </c>
      <c r="X15" s="9"/>
    </row>
    <row r="16" spans="2:24" ht="24">
      <c r="D16" s="5" t="s">
        <v>15</v>
      </c>
      <c r="E16" s="6">
        <f ca="1">VLOOKUP(B15,d!$BH$1:$BT$15,8)</f>
        <v>4</v>
      </c>
      <c r="F16" s="6">
        <f ca="1">VLOOKUP(B15,d!$BH$1:$BT$15,9)</f>
        <v>3</v>
      </c>
      <c r="G16" s="6">
        <f ca="1">VLOOKUP(B15,d!$BH$1:$BT$15,10)</f>
        <v>7</v>
      </c>
      <c r="H16" s="10"/>
      <c r="I16" s="7"/>
      <c r="J16" s="7"/>
      <c r="K16" s="7"/>
      <c r="L16" s="5" t="s">
        <v>1</v>
      </c>
      <c r="M16" s="6">
        <f ca="1">VLOOKUP(J15,d!$BH$1:$BT$15,8)</f>
        <v>2</v>
      </c>
      <c r="N16" s="6">
        <f ca="1">VLOOKUP(J15,d!$BH$1:$BT$15,9)</f>
        <v>1</v>
      </c>
      <c r="O16" s="6">
        <f ca="1">VLOOKUP(J15,d!$BH$1:$BT$15,10)</f>
        <v>4</v>
      </c>
      <c r="P16" s="10"/>
      <c r="Q16" s="7"/>
      <c r="R16" s="7"/>
      <c r="S16" s="7"/>
      <c r="T16" s="5" t="s">
        <v>1</v>
      </c>
      <c r="U16" s="6">
        <f ca="1">VLOOKUP(R15,d!$BH$1:$BT$15,8)</f>
        <v>5</v>
      </c>
      <c r="V16" s="6">
        <f ca="1">VLOOKUP(R15,d!$BH$1:$BT$15,9)</f>
        <v>7</v>
      </c>
      <c r="W16" s="6">
        <f ca="1">VLOOKUP(R15,d!$BH$1:$BT$15,10)</f>
        <v>5</v>
      </c>
      <c r="X16" s="10"/>
    </row>
    <row r="17" spans="2:24" ht="45" customHeight="1">
      <c r="D17" s="9"/>
      <c r="E17" s="9"/>
      <c r="F17" s="9"/>
      <c r="G17" s="9"/>
      <c r="H17" s="9"/>
      <c r="L17" s="9"/>
      <c r="M17" s="9"/>
      <c r="N17" s="9"/>
      <c r="O17" s="9"/>
      <c r="P17" s="9"/>
      <c r="T17" s="9"/>
      <c r="U17" s="9"/>
      <c r="V17" s="9"/>
      <c r="W17" s="9"/>
      <c r="X17" s="9"/>
    </row>
    <row r="18" spans="2:24" ht="45" customHeight="1">
      <c r="D18" s="9"/>
      <c r="E18" s="9"/>
      <c r="F18" s="9"/>
      <c r="G18" s="9"/>
      <c r="H18" s="9"/>
      <c r="L18" s="9"/>
      <c r="M18" s="9"/>
      <c r="N18" s="9"/>
      <c r="O18" s="9"/>
      <c r="P18" s="9"/>
      <c r="T18" s="9"/>
      <c r="U18" s="9"/>
      <c r="V18" s="9"/>
      <c r="W18" s="9"/>
      <c r="X18" s="9"/>
    </row>
    <row r="19" spans="2:24" ht="24">
      <c r="B19">
        <v>13</v>
      </c>
      <c r="C19" t="s">
        <v>0</v>
      </c>
      <c r="D19" s="9"/>
      <c r="E19" s="3">
        <f ca="1">VLOOKUP(B19,d!$BH$1:$BT$15,5)</f>
        <v>2</v>
      </c>
      <c r="F19" s="3">
        <f ca="1">VLOOKUP(B19,d!$BH$1:$BT$15,6)</f>
        <v>2</v>
      </c>
      <c r="G19" s="3">
        <f ca="1">VLOOKUP(B19,d!$BH$1:$BT$15,7)</f>
        <v>1</v>
      </c>
      <c r="H19" s="9"/>
      <c r="I19" s="7"/>
      <c r="J19" s="8">
        <v>14</v>
      </c>
      <c r="K19" s="8" t="s">
        <v>0</v>
      </c>
      <c r="L19" s="9"/>
      <c r="M19" s="3">
        <f ca="1">VLOOKUP(J19,d!$BH$1:$BT$15,5)</f>
        <v>8</v>
      </c>
      <c r="N19" s="3">
        <f ca="1">VLOOKUP(J19,d!$BH$1:$BT$15,6)</f>
        <v>3</v>
      </c>
      <c r="O19" s="3">
        <f ca="1">VLOOKUP(J19,d!$BH$1:$BT$15,7)</f>
        <v>1</v>
      </c>
      <c r="P19" s="9"/>
      <c r="Q19" s="7"/>
      <c r="R19" s="8">
        <v>15</v>
      </c>
      <c r="S19" s="7" t="s">
        <v>0</v>
      </c>
      <c r="T19" s="9"/>
      <c r="U19" s="3">
        <f ca="1">VLOOKUP(R19,d!$BH$1:$BT$15,5)</f>
        <v>7</v>
      </c>
      <c r="V19" s="3">
        <f ca="1">VLOOKUP(R19,d!$BH$1:$BT$15,6)</f>
        <v>0</v>
      </c>
      <c r="W19" s="3">
        <f ca="1">VLOOKUP(R19,d!$BH$1:$BT$15,7)</f>
        <v>1</v>
      </c>
      <c r="X19" s="9"/>
    </row>
    <row r="20" spans="2:24" ht="24">
      <c r="D20" s="5" t="s">
        <v>15</v>
      </c>
      <c r="E20" s="6">
        <f ca="1">VLOOKUP(B19,d!$BH$1:$BT$15,8)</f>
        <v>1</v>
      </c>
      <c r="F20" s="6">
        <f ca="1">VLOOKUP(B19,d!$BH$1:$BT$15,9)</f>
        <v>9</v>
      </c>
      <c r="G20" s="6">
        <f ca="1">VLOOKUP(B19,d!$BH$1:$BT$15,10)</f>
        <v>2</v>
      </c>
      <c r="H20" s="10"/>
      <c r="I20" s="7"/>
      <c r="J20" s="7"/>
      <c r="K20" s="7"/>
      <c r="L20" s="5" t="s">
        <v>1</v>
      </c>
      <c r="M20" s="6">
        <f ca="1">VLOOKUP(J19,d!$BH$1:$BT$15,8)</f>
        <v>3</v>
      </c>
      <c r="N20" s="6">
        <f ca="1">VLOOKUP(J19,d!$BH$1:$BT$15,9)</f>
        <v>9</v>
      </c>
      <c r="O20" s="6">
        <f ca="1">VLOOKUP(J19,d!$BH$1:$BT$15,10)</f>
        <v>6</v>
      </c>
      <c r="P20" s="10"/>
      <c r="Q20" s="7"/>
      <c r="R20" s="7"/>
      <c r="S20" s="7"/>
      <c r="T20" s="5" t="s">
        <v>1</v>
      </c>
      <c r="U20" s="6">
        <f ca="1">VLOOKUP(R19,d!$BH$1:$BT$15,8)</f>
        <v>6</v>
      </c>
      <c r="V20" s="6">
        <f ca="1">VLOOKUP(R19,d!$BH$1:$BT$15,9)</f>
        <v>0</v>
      </c>
      <c r="W20" s="6">
        <f ca="1">VLOOKUP(R19,d!$BH$1:$BT$15,10)</f>
        <v>4</v>
      </c>
      <c r="X20" s="10"/>
    </row>
    <row r="22" spans="2:24" ht="12.75">
      <c r="D22" s="38" t="s">
        <v>26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</row>
    <row r="24" spans="2:24" ht="21" customHeight="1">
      <c r="B24">
        <v>1</v>
      </c>
      <c r="C24" t="s">
        <v>0</v>
      </c>
      <c r="D24" s="11"/>
      <c r="E24" s="14">
        <f ca="1">VLOOKUP(B24,d!$BH$1:$BT$15,5)</f>
        <v>8</v>
      </c>
      <c r="F24" s="28">
        <f ca="1">VLOOKUP(B24,d!$BH$1:$BT$15,6)</f>
        <v>0</v>
      </c>
      <c r="G24" s="29">
        <f ca="1">VLOOKUP(B24,d!$BH$1:$BT$15,7)</f>
        <v>0</v>
      </c>
      <c r="H24" s="11"/>
      <c r="I24" s="7"/>
      <c r="J24" s="8">
        <v>2</v>
      </c>
      <c r="K24" s="8" t="s">
        <v>0</v>
      </c>
      <c r="L24" s="11"/>
      <c r="M24" s="14">
        <f ca="1">VLOOKUP(J24,d!$BH$1:$BT$15,5)</f>
        <v>6</v>
      </c>
      <c r="N24" s="28">
        <f ca="1">VLOOKUP(J24,d!$BH$1:$BT$15,6)</f>
        <v>4</v>
      </c>
      <c r="O24" s="29">
        <f ca="1">VLOOKUP(J24,d!$BH$1:$BT$15,7)</f>
        <v>7</v>
      </c>
      <c r="P24" s="11"/>
      <c r="Q24" s="7"/>
      <c r="R24" s="8">
        <v>3</v>
      </c>
      <c r="S24" s="7" t="s">
        <v>0</v>
      </c>
      <c r="T24" s="11"/>
      <c r="U24" s="14">
        <f ca="1">VLOOKUP(R24,d!$BH$1:$BT$15,5)</f>
        <v>8</v>
      </c>
      <c r="V24" s="28">
        <f ca="1">VLOOKUP(R24,d!$BH$1:$BT$15,6)</f>
        <v>5</v>
      </c>
      <c r="W24" s="29">
        <f ca="1">VLOOKUP(R24,d!$BH$1:$BT$15,7)</f>
        <v>2</v>
      </c>
      <c r="X24" s="9"/>
    </row>
    <row r="25" spans="2:24" ht="21" customHeight="1">
      <c r="D25" s="12" t="s">
        <v>1</v>
      </c>
      <c r="E25" s="15">
        <f ca="1">VLOOKUP(B24,d!$BH$1:$BT$15,8)</f>
        <v>7</v>
      </c>
      <c r="F25" s="30">
        <f ca="1">VLOOKUP(B24,d!$BH$1:$BT$15,9)</f>
        <v>9</v>
      </c>
      <c r="G25" s="31">
        <f ca="1">VLOOKUP(B24,d!$BH$1:$BT$15,10)</f>
        <v>1</v>
      </c>
      <c r="H25" s="13"/>
      <c r="I25" s="7"/>
      <c r="J25" s="7"/>
      <c r="K25" s="7"/>
      <c r="L25" s="12" t="s">
        <v>1</v>
      </c>
      <c r="M25" s="15">
        <f ca="1">VLOOKUP(J24,d!$BH$1:$BT$15,8)</f>
        <v>4</v>
      </c>
      <c r="N25" s="30">
        <f ca="1">VLOOKUP(J24,d!$BH$1:$BT$15,9)</f>
        <v>6</v>
      </c>
      <c r="O25" s="31">
        <f ca="1">VLOOKUP(J24,d!$BH$1:$BT$15,10)</f>
        <v>8</v>
      </c>
      <c r="P25" s="13"/>
      <c r="Q25" s="7"/>
      <c r="R25" s="7"/>
      <c r="S25" s="7"/>
      <c r="T25" s="12" t="s">
        <v>1</v>
      </c>
      <c r="U25" s="15">
        <f ca="1">VLOOKUP(R24,d!$BH$1:$BT$15,8)</f>
        <v>4</v>
      </c>
      <c r="V25" s="30">
        <f ca="1">VLOOKUP(R24,d!$BH$1:$BT$15,9)</f>
        <v>5</v>
      </c>
      <c r="W25" s="31">
        <f ca="1">VLOOKUP(R24,d!$BH$1:$BT$15,10)</f>
        <v>9</v>
      </c>
      <c r="X25" s="10"/>
    </row>
    <row r="26" spans="2:24" ht="21" customHeight="1">
      <c r="D26" s="18"/>
      <c r="E26" s="19">
        <f ca="1">VLOOKUP(B24,d!$BH$1:$BT$15,11)</f>
        <v>0</v>
      </c>
      <c r="F26" s="34">
        <f ca="1">VLOOKUP(B24,d!$BH$1:$BT$15,12)</f>
        <v>0</v>
      </c>
      <c r="G26" s="35">
        <f ca="1">VLOOKUP(B24,d!$BH$1:$BT$15,13)</f>
        <v>9</v>
      </c>
      <c r="H26" s="21"/>
      <c r="I26" s="22"/>
      <c r="J26" s="22"/>
      <c r="K26" s="22"/>
      <c r="L26" s="18"/>
      <c r="M26" s="19">
        <f ca="1">VLOOKUP(J24,d!$BH$1:$BT$15,11)</f>
        <v>1</v>
      </c>
      <c r="N26" s="34">
        <f ca="1">VLOOKUP(J24,d!$BH$1:$BT$15,12)</f>
        <v>7</v>
      </c>
      <c r="O26" s="35">
        <f ca="1">VLOOKUP(J24,d!$BH$1:$BT$15,13)</f>
        <v>9</v>
      </c>
      <c r="P26" s="21"/>
      <c r="Q26" s="22"/>
      <c r="R26" s="22"/>
      <c r="S26" s="22"/>
      <c r="T26" s="18"/>
      <c r="U26" s="19">
        <f ca="1">VLOOKUP(R24,d!$BH$1:$BT$15,11)</f>
        <v>3</v>
      </c>
      <c r="V26" s="34">
        <f ca="1">VLOOKUP(R24,d!$BH$1:$BT$15,12)</f>
        <v>9</v>
      </c>
      <c r="W26" s="35">
        <f ca="1">VLOOKUP(R24,d!$BH$1:$BT$15,13)</f>
        <v>3</v>
      </c>
      <c r="X26" s="23"/>
    </row>
    <row r="27" spans="2:24" ht="21" customHeight="1">
      <c r="D27" s="11"/>
      <c r="E27" s="11"/>
      <c r="F27" s="32"/>
      <c r="G27" s="33"/>
      <c r="H27" s="11"/>
      <c r="L27" s="11"/>
      <c r="M27" s="11"/>
      <c r="N27" s="32"/>
      <c r="O27" s="33"/>
      <c r="P27" s="11"/>
      <c r="T27" s="11"/>
      <c r="U27" s="11"/>
      <c r="V27" s="32"/>
      <c r="W27" s="33"/>
      <c r="X27" s="9"/>
    </row>
    <row r="28" spans="2:24" ht="21" customHeight="1">
      <c r="B28">
        <v>4</v>
      </c>
      <c r="C28" t="s">
        <v>0</v>
      </c>
      <c r="D28" s="11"/>
      <c r="E28" s="14">
        <f ca="1">VLOOKUP(B28,d!$BH$1:$BT$15,5)</f>
        <v>4</v>
      </c>
      <c r="F28" s="28">
        <f ca="1">VLOOKUP(B28,d!$BH$1:$BT$15,6)</f>
        <v>6</v>
      </c>
      <c r="G28" s="29">
        <f ca="1">VLOOKUP(B28,d!$BH$1:$BT$15,7)</f>
        <v>5</v>
      </c>
      <c r="H28" s="11"/>
      <c r="I28" s="7"/>
      <c r="J28" s="8">
        <v>5</v>
      </c>
      <c r="K28" s="8" t="s">
        <v>0</v>
      </c>
      <c r="L28" s="11"/>
      <c r="M28" s="14">
        <f ca="1">VLOOKUP(J28,d!$BH$1:$BT$15,5)</f>
        <v>9</v>
      </c>
      <c r="N28" s="28">
        <f ca="1">VLOOKUP(J28,d!$BH$1:$BT$15,6)</f>
        <v>6</v>
      </c>
      <c r="O28" s="29">
        <f ca="1">VLOOKUP(J28,d!$BH$1:$BT$15,7)</f>
        <v>2</v>
      </c>
      <c r="P28" s="11"/>
      <c r="Q28" s="7"/>
      <c r="R28" s="8">
        <v>6</v>
      </c>
      <c r="S28" s="7" t="s">
        <v>0</v>
      </c>
      <c r="T28" s="11"/>
      <c r="U28" s="14">
        <f ca="1">VLOOKUP(R28,d!$BH$1:$BT$15,5)</f>
        <v>4</v>
      </c>
      <c r="V28" s="28">
        <f ca="1">VLOOKUP(R28,d!$BH$1:$BT$15,6)</f>
        <v>1</v>
      </c>
      <c r="W28" s="29">
        <f ca="1">VLOOKUP(R28,d!$BH$1:$BT$15,7)</f>
        <v>6</v>
      </c>
      <c r="X28" s="9"/>
    </row>
    <row r="29" spans="2:24" ht="21" customHeight="1">
      <c r="D29" s="12" t="s">
        <v>1</v>
      </c>
      <c r="E29" s="15">
        <f ca="1">VLOOKUP(B28,d!$BH$1:$BT$15,8)</f>
        <v>1</v>
      </c>
      <c r="F29" s="30">
        <f ca="1">VLOOKUP(B28,d!$BH$1:$BT$15,9)</f>
        <v>6</v>
      </c>
      <c r="G29" s="31">
        <f ca="1">VLOOKUP(B28,d!$BH$1:$BT$15,10)</f>
        <v>8</v>
      </c>
      <c r="H29" s="13"/>
      <c r="I29" s="7"/>
      <c r="J29" s="7"/>
      <c r="K29" s="7"/>
      <c r="L29" s="12" t="s">
        <v>1</v>
      </c>
      <c r="M29" s="15">
        <f ca="1">VLOOKUP(J28,d!$BH$1:$BT$15,8)</f>
        <v>1</v>
      </c>
      <c r="N29" s="30">
        <f ca="1">VLOOKUP(J28,d!$BH$1:$BT$15,9)</f>
        <v>9</v>
      </c>
      <c r="O29" s="31">
        <f ca="1">VLOOKUP(J28,d!$BH$1:$BT$15,10)</f>
        <v>8</v>
      </c>
      <c r="P29" s="13"/>
      <c r="Q29" s="7"/>
      <c r="R29" s="7"/>
      <c r="S29" s="7"/>
      <c r="T29" s="12" t="s">
        <v>1</v>
      </c>
      <c r="U29" s="15">
        <f ca="1">VLOOKUP(R28,d!$BH$1:$BT$15,8)</f>
        <v>2</v>
      </c>
      <c r="V29" s="30">
        <f ca="1">VLOOKUP(R28,d!$BH$1:$BT$15,9)</f>
        <v>6</v>
      </c>
      <c r="W29" s="31">
        <f ca="1">VLOOKUP(R28,d!$BH$1:$BT$15,10)</f>
        <v>9</v>
      </c>
      <c r="X29" s="10"/>
    </row>
    <row r="30" spans="2:24" ht="21" customHeight="1">
      <c r="D30" s="18"/>
      <c r="E30" s="19">
        <f ca="1">VLOOKUP(B28,d!$BH$1:$BT$15,11)</f>
        <v>2</v>
      </c>
      <c r="F30" s="34">
        <f ca="1">VLOOKUP(B28,d!$BH$1:$BT$15,12)</f>
        <v>9</v>
      </c>
      <c r="G30" s="35">
        <f ca="1">VLOOKUP(B28,d!$BH$1:$BT$15,13)</f>
        <v>7</v>
      </c>
      <c r="H30" s="21"/>
      <c r="I30" s="22"/>
      <c r="J30" s="22"/>
      <c r="K30" s="22"/>
      <c r="L30" s="18"/>
      <c r="M30" s="19">
        <f ca="1">VLOOKUP(J28,d!$BH$1:$BT$15,11)</f>
        <v>7</v>
      </c>
      <c r="N30" s="34">
        <f ca="1">VLOOKUP(J28,d!$BH$1:$BT$15,12)</f>
        <v>6</v>
      </c>
      <c r="O30" s="35">
        <f ca="1">VLOOKUP(J28,d!$BH$1:$BT$15,13)</f>
        <v>4</v>
      </c>
      <c r="P30" s="21"/>
      <c r="Q30" s="22"/>
      <c r="R30" s="22"/>
      <c r="S30" s="22"/>
      <c r="T30" s="18"/>
      <c r="U30" s="19">
        <f ca="1">VLOOKUP(R28,d!$BH$1:$BT$15,11)</f>
        <v>1</v>
      </c>
      <c r="V30" s="34">
        <f ca="1">VLOOKUP(R28,d!$BH$1:$BT$15,12)</f>
        <v>4</v>
      </c>
      <c r="W30" s="35">
        <f ca="1">VLOOKUP(R28,d!$BH$1:$BT$15,13)</f>
        <v>7</v>
      </c>
      <c r="X30" s="23"/>
    </row>
    <row r="31" spans="2:24" ht="21" customHeight="1">
      <c r="D31" s="11"/>
      <c r="E31" s="11"/>
      <c r="F31" s="32"/>
      <c r="G31" s="33"/>
      <c r="H31" s="11"/>
      <c r="L31" s="11"/>
      <c r="M31" s="11"/>
      <c r="N31" s="32"/>
      <c r="O31" s="33"/>
      <c r="P31" s="11"/>
      <c r="T31" s="11"/>
      <c r="U31" s="11"/>
      <c r="V31" s="32"/>
      <c r="W31" s="33"/>
      <c r="X31" s="9"/>
    </row>
    <row r="32" spans="2:24" ht="21" customHeight="1">
      <c r="B32">
        <v>7</v>
      </c>
      <c r="C32" t="s">
        <v>0</v>
      </c>
      <c r="D32" s="11"/>
      <c r="E32" s="14">
        <f ca="1">VLOOKUP(B32,d!$BH$1:$BT$15,5)</f>
        <v>9</v>
      </c>
      <c r="F32" s="28">
        <f ca="1">VLOOKUP(B32,d!$BH$1:$BT$15,6)</f>
        <v>1</v>
      </c>
      <c r="G32" s="29">
        <f ca="1">VLOOKUP(B32,d!$BH$1:$BT$15,7)</f>
        <v>1</v>
      </c>
      <c r="H32" s="11"/>
      <c r="I32" s="7"/>
      <c r="J32" s="8">
        <v>8</v>
      </c>
      <c r="K32" s="8" t="s">
        <v>0</v>
      </c>
      <c r="L32" s="11"/>
      <c r="M32" s="14">
        <f ca="1">VLOOKUP(J32,d!$BH$1:$BT$15,5)</f>
        <v>5</v>
      </c>
      <c r="N32" s="28">
        <f ca="1">VLOOKUP(J32,d!$BH$1:$BT$15,6)</f>
        <v>3</v>
      </c>
      <c r="O32" s="29">
        <f ca="1">VLOOKUP(J32,d!$BH$1:$BT$15,7)</f>
        <v>3</v>
      </c>
      <c r="P32" s="11"/>
      <c r="Q32" s="7"/>
      <c r="R32" s="8">
        <v>9</v>
      </c>
      <c r="S32" s="7" t="s">
        <v>0</v>
      </c>
      <c r="T32" s="11"/>
      <c r="U32" s="14">
        <f ca="1">VLOOKUP(R32,d!$BH$1:$BT$15,5)</f>
        <v>9</v>
      </c>
      <c r="V32" s="28">
        <f ca="1">VLOOKUP(R32,d!$BH$1:$BT$15,6)</f>
        <v>1</v>
      </c>
      <c r="W32" s="29">
        <f ca="1">VLOOKUP(R32,d!$BH$1:$BT$15,7)</f>
        <v>0</v>
      </c>
      <c r="X32" s="9"/>
    </row>
    <row r="33" spans="2:24" ht="21" customHeight="1">
      <c r="D33" s="12" t="s">
        <v>1</v>
      </c>
      <c r="E33" s="15">
        <f ca="1">VLOOKUP(B32,d!$BH$1:$BT$15,8)</f>
        <v>7</v>
      </c>
      <c r="F33" s="30">
        <f ca="1">VLOOKUP(B32,d!$BH$1:$BT$15,9)</f>
        <v>1</v>
      </c>
      <c r="G33" s="31">
        <f ca="1">VLOOKUP(B32,d!$BH$1:$BT$15,10)</f>
        <v>8</v>
      </c>
      <c r="H33" s="13"/>
      <c r="I33" s="7"/>
      <c r="J33" s="7"/>
      <c r="K33" s="7"/>
      <c r="L33" s="12" t="s">
        <v>1</v>
      </c>
      <c r="M33" s="15">
        <f ca="1">VLOOKUP(J32,d!$BH$1:$BT$15,8)</f>
        <v>1</v>
      </c>
      <c r="N33" s="30">
        <f ca="1">VLOOKUP(J32,d!$BH$1:$BT$15,9)</f>
        <v>7</v>
      </c>
      <c r="O33" s="31">
        <f ca="1">VLOOKUP(J32,d!$BH$1:$BT$15,10)</f>
        <v>6</v>
      </c>
      <c r="P33" s="13"/>
      <c r="Q33" s="7"/>
      <c r="R33" s="7"/>
      <c r="S33" s="7"/>
      <c r="T33" s="12" t="s">
        <v>1</v>
      </c>
      <c r="U33" s="15">
        <f ca="1">VLOOKUP(R32,d!$BH$1:$BT$15,8)</f>
        <v>4</v>
      </c>
      <c r="V33" s="30">
        <f ca="1">VLOOKUP(R32,d!$BH$1:$BT$15,9)</f>
        <v>7</v>
      </c>
      <c r="W33" s="31">
        <f ca="1">VLOOKUP(R32,d!$BH$1:$BT$15,10)</f>
        <v>7</v>
      </c>
      <c r="X33" s="10"/>
    </row>
    <row r="34" spans="2:24" ht="21" customHeight="1">
      <c r="D34" s="18"/>
      <c r="E34" s="19">
        <f ca="1">VLOOKUP(B32,d!$BH$1:$BT$15,11)</f>
        <v>1</v>
      </c>
      <c r="F34" s="34">
        <f ca="1">VLOOKUP(B32,d!$BH$1:$BT$15,12)</f>
        <v>9</v>
      </c>
      <c r="G34" s="35">
        <f ca="1">VLOOKUP(B32,d!$BH$1:$BT$15,13)</f>
        <v>3</v>
      </c>
      <c r="H34" s="21"/>
      <c r="I34" s="22"/>
      <c r="J34" s="22"/>
      <c r="K34" s="22"/>
      <c r="L34" s="18"/>
      <c r="M34" s="19">
        <f ca="1">VLOOKUP(J32,d!$BH$1:$BT$15,11)</f>
        <v>3</v>
      </c>
      <c r="N34" s="34">
        <f ca="1">VLOOKUP(J32,d!$BH$1:$BT$15,12)</f>
        <v>5</v>
      </c>
      <c r="O34" s="35">
        <f ca="1">VLOOKUP(J32,d!$BH$1:$BT$15,13)</f>
        <v>7</v>
      </c>
      <c r="P34" s="21"/>
      <c r="Q34" s="22"/>
      <c r="R34" s="22"/>
      <c r="S34" s="22"/>
      <c r="T34" s="18"/>
      <c r="U34" s="19">
        <f ca="1">VLOOKUP(R32,d!$BH$1:$BT$15,11)</f>
        <v>4</v>
      </c>
      <c r="V34" s="34">
        <f ca="1">VLOOKUP(R32,d!$BH$1:$BT$15,12)</f>
        <v>3</v>
      </c>
      <c r="W34" s="35">
        <f ca="1">VLOOKUP(R32,d!$BH$1:$BT$15,13)</f>
        <v>3</v>
      </c>
      <c r="X34" s="23"/>
    </row>
    <row r="35" spans="2:24" ht="21" customHeight="1">
      <c r="D35" s="11"/>
      <c r="E35" s="11"/>
      <c r="F35" s="32"/>
      <c r="G35" s="33"/>
      <c r="H35" s="11"/>
      <c r="L35" s="11"/>
      <c r="M35" s="11"/>
      <c r="N35" s="32"/>
      <c r="O35" s="33"/>
      <c r="P35" s="11"/>
      <c r="T35" s="11"/>
      <c r="U35" s="11"/>
      <c r="V35" s="32"/>
      <c r="W35" s="33"/>
      <c r="X35" s="9"/>
    </row>
    <row r="36" spans="2:24" ht="21" customHeight="1">
      <c r="B36">
        <v>10</v>
      </c>
      <c r="C36" t="s">
        <v>0</v>
      </c>
      <c r="D36" s="11"/>
      <c r="E36" s="14">
        <f ca="1">VLOOKUP(B36,d!$BH$1:$BT$15,5)</f>
        <v>7</v>
      </c>
      <c r="F36" s="28">
        <f ca="1">VLOOKUP(B36,d!$BH$1:$BT$15,6)</f>
        <v>0</v>
      </c>
      <c r="G36" s="29">
        <f ca="1">VLOOKUP(B36,d!$BH$1:$BT$15,7)</f>
        <v>5</v>
      </c>
      <c r="H36" s="11"/>
      <c r="I36" s="7"/>
      <c r="J36" s="8">
        <v>11</v>
      </c>
      <c r="K36" s="8" t="s">
        <v>0</v>
      </c>
      <c r="L36" s="11"/>
      <c r="M36" s="14">
        <f ca="1">VLOOKUP(J36,d!$BH$1:$BT$15,5)</f>
        <v>3</v>
      </c>
      <c r="N36" s="28">
        <f ca="1">VLOOKUP(J36,d!$BH$1:$BT$15,6)</f>
        <v>0</v>
      </c>
      <c r="O36" s="29">
        <f ca="1">VLOOKUP(J36,d!$BH$1:$BT$15,7)</f>
        <v>3</v>
      </c>
      <c r="P36" s="11"/>
      <c r="Q36" s="7"/>
      <c r="R36" s="8">
        <v>12</v>
      </c>
      <c r="S36" s="7" t="s">
        <v>0</v>
      </c>
      <c r="T36" s="11"/>
      <c r="U36" s="14">
        <f ca="1">VLOOKUP(R36,d!$BH$1:$BT$15,5)</f>
        <v>8</v>
      </c>
      <c r="V36" s="28">
        <f ca="1">VLOOKUP(R36,d!$BH$1:$BT$15,6)</f>
        <v>6</v>
      </c>
      <c r="W36" s="29">
        <f ca="1">VLOOKUP(R36,d!$BH$1:$BT$15,7)</f>
        <v>0</v>
      </c>
      <c r="X36" s="9"/>
    </row>
    <row r="37" spans="2:24" ht="21" customHeight="1">
      <c r="D37" s="12" t="s">
        <v>1</v>
      </c>
      <c r="E37" s="15">
        <f ca="1">VLOOKUP(B36,d!$BH$1:$BT$15,8)</f>
        <v>4</v>
      </c>
      <c r="F37" s="30">
        <f ca="1">VLOOKUP(B36,d!$BH$1:$BT$15,9)</f>
        <v>3</v>
      </c>
      <c r="G37" s="31">
        <f ca="1">VLOOKUP(B36,d!$BH$1:$BT$15,10)</f>
        <v>7</v>
      </c>
      <c r="H37" s="13"/>
      <c r="I37" s="7"/>
      <c r="J37" s="7"/>
      <c r="K37" s="7"/>
      <c r="L37" s="12" t="s">
        <v>1</v>
      </c>
      <c r="M37" s="15">
        <f ca="1">VLOOKUP(J36,d!$BH$1:$BT$15,8)</f>
        <v>2</v>
      </c>
      <c r="N37" s="30">
        <f ca="1">VLOOKUP(J36,d!$BH$1:$BT$15,9)</f>
        <v>1</v>
      </c>
      <c r="O37" s="31">
        <f ca="1">VLOOKUP(J36,d!$BH$1:$BT$15,10)</f>
        <v>4</v>
      </c>
      <c r="P37" s="13"/>
      <c r="Q37" s="7"/>
      <c r="R37" s="7"/>
      <c r="S37" s="7"/>
      <c r="T37" s="12" t="s">
        <v>1</v>
      </c>
      <c r="U37" s="15">
        <f ca="1">VLOOKUP(R36,d!$BH$1:$BT$15,8)</f>
        <v>5</v>
      </c>
      <c r="V37" s="30">
        <f ca="1">VLOOKUP(R36,d!$BH$1:$BT$15,9)</f>
        <v>7</v>
      </c>
      <c r="W37" s="31">
        <f ca="1">VLOOKUP(R36,d!$BH$1:$BT$15,10)</f>
        <v>5</v>
      </c>
      <c r="X37" s="10"/>
    </row>
    <row r="38" spans="2:24" ht="21" customHeight="1">
      <c r="D38" s="18"/>
      <c r="E38" s="19">
        <f ca="1">VLOOKUP(B36,d!$BH$1:$BT$15,11)</f>
        <v>2</v>
      </c>
      <c r="F38" s="34">
        <f ca="1">VLOOKUP(B36,d!$BH$1:$BT$15,12)</f>
        <v>6</v>
      </c>
      <c r="G38" s="35">
        <f ca="1">VLOOKUP(B36,d!$BH$1:$BT$15,13)</f>
        <v>8</v>
      </c>
      <c r="H38" s="21"/>
      <c r="I38" s="22"/>
      <c r="J38" s="22"/>
      <c r="K38" s="22"/>
      <c r="L38" s="18"/>
      <c r="M38" s="19">
        <f ca="1">VLOOKUP(J36,d!$BH$1:$BT$15,11)</f>
        <v>0</v>
      </c>
      <c r="N38" s="34">
        <f ca="1">VLOOKUP(J36,d!$BH$1:$BT$15,12)</f>
        <v>8</v>
      </c>
      <c r="O38" s="35">
        <f ca="1">VLOOKUP(J36,d!$BH$1:$BT$15,13)</f>
        <v>9</v>
      </c>
      <c r="P38" s="21"/>
      <c r="Q38" s="22"/>
      <c r="R38" s="22"/>
      <c r="S38" s="22"/>
      <c r="T38" s="18"/>
      <c r="U38" s="19">
        <f ca="1">VLOOKUP(R36,d!$BH$1:$BT$15,11)</f>
        <v>2</v>
      </c>
      <c r="V38" s="34">
        <f ca="1">VLOOKUP(R36,d!$BH$1:$BT$15,12)</f>
        <v>8</v>
      </c>
      <c r="W38" s="35">
        <f ca="1">VLOOKUP(R36,d!$BH$1:$BT$15,13)</f>
        <v>5</v>
      </c>
      <c r="X38" s="23"/>
    </row>
    <row r="39" spans="2:24" ht="21" customHeight="1">
      <c r="D39" s="11"/>
      <c r="E39" s="11"/>
      <c r="F39" s="32"/>
      <c r="G39" s="33"/>
      <c r="H39" s="11"/>
      <c r="L39" s="11"/>
      <c r="M39" s="11"/>
      <c r="N39" s="32"/>
      <c r="O39" s="33"/>
      <c r="P39" s="11"/>
      <c r="T39" s="11"/>
      <c r="U39" s="11"/>
      <c r="V39" s="32"/>
      <c r="W39" s="33"/>
      <c r="X39" s="9"/>
    </row>
    <row r="40" spans="2:24" ht="21" customHeight="1">
      <c r="B40">
        <v>13</v>
      </c>
      <c r="C40" t="s">
        <v>0</v>
      </c>
      <c r="D40" s="11"/>
      <c r="E40" s="14">
        <f ca="1">VLOOKUP(B40,d!$BH$1:$BT$15,5)</f>
        <v>2</v>
      </c>
      <c r="F40" s="28">
        <f ca="1">VLOOKUP(B40,d!$BH$1:$BT$15,6)</f>
        <v>2</v>
      </c>
      <c r="G40" s="29">
        <f ca="1">VLOOKUP(B40,d!$BH$1:$BT$15,7)</f>
        <v>1</v>
      </c>
      <c r="H40" s="11"/>
      <c r="I40" s="7"/>
      <c r="J40" s="8">
        <v>14</v>
      </c>
      <c r="K40" s="8" t="s">
        <v>0</v>
      </c>
      <c r="L40" s="11"/>
      <c r="M40" s="14">
        <f ca="1">VLOOKUP(J40,d!$BH$1:$BT$15,5)</f>
        <v>8</v>
      </c>
      <c r="N40" s="28">
        <f ca="1">VLOOKUP(J40,d!$BH$1:$BT$15,6)</f>
        <v>3</v>
      </c>
      <c r="O40" s="29">
        <f ca="1">VLOOKUP(J40,d!$BH$1:$BT$15,7)</f>
        <v>1</v>
      </c>
      <c r="P40" s="11"/>
      <c r="Q40" s="7"/>
      <c r="R40" s="8">
        <v>15</v>
      </c>
      <c r="S40" s="7" t="s">
        <v>0</v>
      </c>
      <c r="T40" s="11"/>
      <c r="U40" s="14">
        <f ca="1">VLOOKUP(R40,d!$BH$1:$BT$15,5)</f>
        <v>7</v>
      </c>
      <c r="V40" s="28">
        <f ca="1">VLOOKUP(R40,d!$BH$1:$BT$15,6)</f>
        <v>0</v>
      </c>
      <c r="W40" s="29">
        <f ca="1">VLOOKUP(R40,d!$BH$1:$BT$15,7)</f>
        <v>1</v>
      </c>
      <c r="X40" s="9"/>
    </row>
    <row r="41" spans="2:24" ht="21" customHeight="1">
      <c r="D41" s="12" t="s">
        <v>1</v>
      </c>
      <c r="E41" s="15">
        <f ca="1">VLOOKUP(B40,d!$BH$1:$BT$15,8)</f>
        <v>1</v>
      </c>
      <c r="F41" s="30">
        <f ca="1">VLOOKUP(B40,d!$BH$1:$BT$15,9)</f>
        <v>9</v>
      </c>
      <c r="G41" s="31">
        <f ca="1">VLOOKUP(B40,d!$BH$1:$BT$15,10)</f>
        <v>2</v>
      </c>
      <c r="H41" s="13"/>
      <c r="I41" s="7"/>
      <c r="J41" s="7"/>
      <c r="K41" s="7"/>
      <c r="L41" s="12" t="s">
        <v>1</v>
      </c>
      <c r="M41" s="15">
        <f ca="1">VLOOKUP(J40,d!$BH$1:$BT$15,8)</f>
        <v>3</v>
      </c>
      <c r="N41" s="30">
        <f ca="1">VLOOKUP(J40,d!$BH$1:$BT$15,9)</f>
        <v>9</v>
      </c>
      <c r="O41" s="31">
        <f ca="1">VLOOKUP(J40,d!$BH$1:$BT$15,10)</f>
        <v>6</v>
      </c>
      <c r="P41" s="13"/>
      <c r="Q41" s="7"/>
      <c r="R41" s="7"/>
      <c r="S41" s="7"/>
      <c r="T41" s="12" t="s">
        <v>1</v>
      </c>
      <c r="U41" s="15">
        <f ca="1">VLOOKUP(R40,d!$BH$1:$BT$15,8)</f>
        <v>6</v>
      </c>
      <c r="V41" s="30">
        <f ca="1">VLOOKUP(R40,d!$BH$1:$BT$15,9)</f>
        <v>0</v>
      </c>
      <c r="W41" s="31">
        <f ca="1">VLOOKUP(R40,d!$BH$1:$BT$15,10)</f>
        <v>4</v>
      </c>
      <c r="X41" s="10"/>
    </row>
    <row r="42" spans="2:24" ht="21" customHeight="1">
      <c r="D42" s="18"/>
      <c r="E42" s="19">
        <f ca="1">VLOOKUP(B40,d!$BH$1:$BT$15,11)</f>
        <v>0</v>
      </c>
      <c r="F42" s="34">
        <f ca="1">VLOOKUP(B40,d!$BH$1:$BT$15,12)</f>
        <v>2</v>
      </c>
      <c r="G42" s="35">
        <f ca="1">VLOOKUP(B40,d!$BH$1:$BT$15,13)</f>
        <v>9</v>
      </c>
      <c r="H42" s="21"/>
      <c r="I42" s="22"/>
      <c r="J42" s="22"/>
      <c r="K42" s="22"/>
      <c r="L42" s="18"/>
      <c r="M42" s="19">
        <f ca="1">VLOOKUP(J40,d!$BH$1:$BT$15,11)</f>
        <v>4</v>
      </c>
      <c r="N42" s="34">
        <f ca="1">VLOOKUP(J40,d!$BH$1:$BT$15,12)</f>
        <v>3</v>
      </c>
      <c r="O42" s="35">
        <f ca="1">VLOOKUP(J40,d!$BH$1:$BT$15,13)</f>
        <v>5</v>
      </c>
      <c r="P42" s="21"/>
      <c r="Q42" s="22"/>
      <c r="R42" s="22"/>
      <c r="S42" s="22"/>
      <c r="T42" s="18"/>
      <c r="U42" s="19">
        <f ca="1">VLOOKUP(R40,d!$BH$1:$BT$15,11)</f>
        <v>0</v>
      </c>
      <c r="V42" s="34">
        <f ca="1">VLOOKUP(R40,d!$BH$1:$BT$15,12)</f>
        <v>9</v>
      </c>
      <c r="W42" s="35">
        <f ca="1">VLOOKUP(R40,d!$BH$1:$BT$15,13)</f>
        <v>7</v>
      </c>
      <c r="X42" s="23"/>
    </row>
  </sheetData>
  <mergeCells count="2">
    <mergeCell ref="D1:W1"/>
    <mergeCell ref="D22:W22"/>
  </mergeCells>
  <phoneticPr fontId="1"/>
  <pageMargins left="0.51181102362204722" right="0.19685039370078741" top="0.39370078740157483" bottom="0.74803149606299213" header="0.31496062992125984" footer="0.31496062992125984"/>
  <pageSetup paperSize="9" scale="110" orientation="portrait" horizontalDpi="4294967293" verticalDpi="0" r:id="rId1"/>
  <rowBreaks count="1" manualBreakCount="1">
    <brk id="21" min="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d</vt:lpstr>
      <vt:lpstr>p1</vt:lpstr>
      <vt:lpstr>p31</vt:lpstr>
      <vt:lpstr>p32</vt:lpstr>
      <vt:lpstr>p33</vt:lpstr>
      <vt:lpstr>'p1'!Print_Area</vt:lpstr>
      <vt:lpstr>'p31'!Print_Area</vt:lpstr>
      <vt:lpstr>'p32'!Print_Area</vt:lpstr>
      <vt:lpstr>'p33'!Print_Area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2015-05-27T07:45:55Z</cp:lastPrinted>
  <dcterms:created xsi:type="dcterms:W3CDTF">2015-05-19T00:56:47Z</dcterms:created>
  <dcterms:modified xsi:type="dcterms:W3CDTF">2015-05-28T05:14:34Z</dcterms:modified>
</cp:coreProperties>
</file>