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4880" windowHeight="7800" activeTab="1"/>
  </bookViews>
  <sheets>
    <sheet name="D" sheetId="1" r:id="rId1"/>
    <sheet name="P" sheetId="3" r:id="rId2"/>
    <sheet name="PR" sheetId="2" r:id="rId3"/>
  </sheets>
  <definedNames>
    <definedName name="ft">D!$A$2:$C$70</definedName>
    <definedName name="_xlnm.Print_Area" localSheetId="1">P!$B$1:$S$120</definedName>
    <definedName name="_xlnm.Print_Area" localSheetId="2">PR!$B$1:$S$121</definedName>
    <definedName name="qt">D!$Q$2:$AD$10</definedName>
  </definedNames>
  <calcPr calcId="124519" calcMode="manual" calcCompleted="0" calcOnSave="0"/>
</workbook>
</file>

<file path=xl/calcChain.xml><?xml version="1.0" encoding="utf-8"?>
<calcChain xmlns="http://schemas.openxmlformats.org/spreadsheetml/2006/main">
  <c r="E70" i="1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F119" i="3"/>
  <c r="F112"/>
  <c r="F105"/>
  <c r="D96"/>
  <c r="D89"/>
  <c r="D82"/>
  <c r="E75"/>
  <c r="E68"/>
  <c r="E61"/>
  <c r="F113" i="2"/>
  <c r="F85"/>
  <c r="F71"/>
  <c r="D117"/>
  <c r="D97"/>
  <c r="D62"/>
  <c r="E104"/>
  <c r="E90"/>
  <c r="E76"/>
  <c r="E47" i="1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F2" s="1"/>
  <c r="F3" l="1"/>
  <c r="F4"/>
  <c r="F5"/>
  <c r="F6"/>
  <c r="F7"/>
  <c r="F8"/>
  <c r="F9"/>
  <c r="F10"/>
  <c r="I2"/>
  <c r="M2" s="1"/>
  <c r="H2"/>
  <c r="J2" s="1"/>
  <c r="AA2" l="1"/>
  <c r="T2"/>
  <c r="X2"/>
  <c r="L2"/>
  <c r="AB2" s="1"/>
  <c r="L78" i="2"/>
  <c r="L63" i="3"/>
  <c r="F78" i="2"/>
  <c r="F63" i="3"/>
  <c r="G59"/>
  <c r="G4"/>
  <c r="G16" i="2"/>
  <c r="G74"/>
  <c r="U2" i="1"/>
  <c r="W2"/>
  <c r="I10"/>
  <c r="M10" s="1"/>
  <c r="AC10" s="1"/>
  <c r="H10"/>
  <c r="L10" s="1"/>
  <c r="AD10" s="1"/>
  <c r="I9"/>
  <c r="M9" s="1"/>
  <c r="AC9" s="1"/>
  <c r="H9"/>
  <c r="I8"/>
  <c r="M8" s="1"/>
  <c r="AC8" s="1"/>
  <c r="H8"/>
  <c r="J8" s="1"/>
  <c r="I7"/>
  <c r="M7" s="1"/>
  <c r="H7"/>
  <c r="J7" s="1"/>
  <c r="I6"/>
  <c r="M6" s="1"/>
  <c r="H6"/>
  <c r="J6" s="1"/>
  <c r="I5"/>
  <c r="M5" s="1"/>
  <c r="H5"/>
  <c r="J5" s="1"/>
  <c r="I4"/>
  <c r="M4" s="1"/>
  <c r="H4"/>
  <c r="J4" s="1"/>
  <c r="I3"/>
  <c r="M3" s="1"/>
  <c r="H3"/>
  <c r="J3" s="1"/>
  <c r="L77" i="2" l="1"/>
  <c r="L62" i="3"/>
  <c r="L9" i="1"/>
  <c r="AD9" s="1"/>
  <c r="J9"/>
  <c r="L3"/>
  <c r="L4"/>
  <c r="L5"/>
  <c r="L6"/>
  <c r="L7"/>
  <c r="L8"/>
  <c r="AD8" s="1"/>
  <c r="R106" i="3"/>
  <c r="N105"/>
  <c r="R105"/>
  <c r="N104"/>
  <c r="R113"/>
  <c r="N112"/>
  <c r="R112"/>
  <c r="N111"/>
  <c r="R120"/>
  <c r="N119"/>
  <c r="R119"/>
  <c r="N118"/>
  <c r="F79" i="2"/>
  <c r="F64" i="3"/>
  <c r="G75" i="2"/>
  <c r="G60" i="3"/>
  <c r="G5"/>
  <c r="R72" i="2"/>
  <c r="N71"/>
  <c r="R86"/>
  <c r="N85"/>
  <c r="R85"/>
  <c r="N84"/>
  <c r="R114"/>
  <c r="N113"/>
  <c r="R113"/>
  <c r="N112"/>
  <c r="R71"/>
  <c r="N70"/>
  <c r="G17"/>
  <c r="W3" i="1"/>
  <c r="AB3"/>
  <c r="X3"/>
  <c r="AA3"/>
  <c r="W4"/>
  <c r="AB4"/>
  <c r="X4"/>
  <c r="AA4"/>
  <c r="W5"/>
  <c r="AB5"/>
  <c r="X5"/>
  <c r="AA5"/>
  <c r="W6"/>
  <c r="AB6"/>
  <c r="X6"/>
  <c r="AA6"/>
  <c r="W7"/>
  <c r="AB7"/>
  <c r="X7"/>
  <c r="AA7"/>
  <c r="U3"/>
  <c r="T3"/>
  <c r="U4"/>
  <c r="T4"/>
  <c r="S5"/>
  <c r="R5"/>
  <c r="S6"/>
  <c r="R6"/>
  <c r="S7"/>
  <c r="R7"/>
  <c r="K2"/>
  <c r="O2" s="1"/>
  <c r="AC2" s="1"/>
  <c r="N2"/>
  <c r="Z2" s="1"/>
  <c r="J10"/>
  <c r="J77" i="2" l="1"/>
  <c r="J62" i="3"/>
  <c r="R63"/>
  <c r="N62"/>
  <c r="D94"/>
  <c r="D34"/>
  <c r="D95"/>
  <c r="D35"/>
  <c r="D87"/>
  <c r="D28"/>
  <c r="D88"/>
  <c r="D29"/>
  <c r="D80"/>
  <c r="D22"/>
  <c r="D81"/>
  <c r="D23"/>
  <c r="G73"/>
  <c r="G16"/>
  <c r="G74"/>
  <c r="G17"/>
  <c r="G66"/>
  <c r="G10"/>
  <c r="G67"/>
  <c r="G11"/>
  <c r="L118" i="2"/>
  <c r="L97" i="3"/>
  <c r="F119" i="2"/>
  <c r="F98" i="3"/>
  <c r="L119" i="2"/>
  <c r="L98" i="3"/>
  <c r="F120" i="2"/>
  <c r="F99" i="3"/>
  <c r="L98" i="2"/>
  <c r="L90" i="3"/>
  <c r="F99" i="2"/>
  <c r="F91" i="3"/>
  <c r="L99" i="2"/>
  <c r="L91" i="3"/>
  <c r="F100" i="2"/>
  <c r="F92" i="3"/>
  <c r="L63" i="2"/>
  <c r="L83" i="3"/>
  <c r="F64" i="2"/>
  <c r="F84" i="3"/>
  <c r="L64" i="2"/>
  <c r="L84" i="3"/>
  <c r="F65" i="2"/>
  <c r="F85" i="3"/>
  <c r="L105" i="2"/>
  <c r="L76" i="3"/>
  <c r="F106" i="2"/>
  <c r="F77" i="3"/>
  <c r="L106" i="2"/>
  <c r="L77" i="3"/>
  <c r="F107" i="2"/>
  <c r="F78" i="3"/>
  <c r="L91" i="2"/>
  <c r="L69" i="3"/>
  <c r="F92" i="2"/>
  <c r="F70" i="3"/>
  <c r="L92" i="2"/>
  <c r="L70" i="3"/>
  <c r="F93" i="2"/>
  <c r="F71" i="3"/>
  <c r="R78" i="2"/>
  <c r="N77"/>
  <c r="D53"/>
  <c r="D115"/>
  <c r="D54"/>
  <c r="D116"/>
  <c r="D34"/>
  <c r="D95"/>
  <c r="D35"/>
  <c r="D96"/>
  <c r="D4"/>
  <c r="D60"/>
  <c r="D5"/>
  <c r="D61"/>
  <c r="G40"/>
  <c r="G102"/>
  <c r="G41"/>
  <c r="G103"/>
  <c r="G28"/>
  <c r="G88"/>
  <c r="G29"/>
  <c r="G89"/>
  <c r="R2" i="1"/>
  <c r="V2"/>
  <c r="K10"/>
  <c r="O10" s="1"/>
  <c r="N10"/>
  <c r="AA10" s="1"/>
  <c r="K9"/>
  <c r="O9" s="1"/>
  <c r="N9"/>
  <c r="AA9" s="1"/>
  <c r="K8"/>
  <c r="O8" s="1"/>
  <c r="N8"/>
  <c r="AA8" s="1"/>
  <c r="K7"/>
  <c r="O7" s="1"/>
  <c r="N7"/>
  <c r="AC7" s="1"/>
  <c r="K6"/>
  <c r="O6" s="1"/>
  <c r="N6"/>
  <c r="AC6" s="1"/>
  <c r="K5"/>
  <c r="O5" s="1"/>
  <c r="N5"/>
  <c r="AC5" s="1"/>
  <c r="K4"/>
  <c r="O4" s="1"/>
  <c r="AC4" s="1"/>
  <c r="N4"/>
  <c r="Z4" s="1"/>
  <c r="K3"/>
  <c r="O3" s="1"/>
  <c r="AC3" s="1"/>
  <c r="N3"/>
  <c r="Z3" s="1"/>
  <c r="J91" i="2" l="1"/>
  <c r="J69" i="3"/>
  <c r="R70"/>
  <c r="N69"/>
  <c r="J105" i="2"/>
  <c r="J76" i="3"/>
  <c r="R77"/>
  <c r="N76"/>
  <c r="R84"/>
  <c r="N83"/>
  <c r="R91"/>
  <c r="N90"/>
  <c r="R98"/>
  <c r="N97"/>
  <c r="L70" i="2"/>
  <c r="L104" i="3"/>
  <c r="L84" i="2"/>
  <c r="L111" i="3"/>
  <c r="L112" i="2"/>
  <c r="L118" i="3"/>
  <c r="D76" i="2"/>
  <c r="D61" i="3"/>
  <c r="D74" i="2"/>
  <c r="D59" i="3"/>
  <c r="D4"/>
  <c r="R99" i="2"/>
  <c r="N98"/>
  <c r="R119"/>
  <c r="N118"/>
  <c r="R64"/>
  <c r="N63"/>
  <c r="R92"/>
  <c r="N91"/>
  <c r="R106"/>
  <c r="N105"/>
  <c r="D16"/>
  <c r="Y8" i="1"/>
  <c r="Z8"/>
  <c r="Y9"/>
  <c r="Z9"/>
  <c r="Y10"/>
  <c r="Z10"/>
  <c r="Y5"/>
  <c r="Z5"/>
  <c r="Y6"/>
  <c r="Z6"/>
  <c r="Y7"/>
  <c r="Z7"/>
  <c r="R3"/>
  <c r="V3"/>
  <c r="R4"/>
  <c r="V4"/>
  <c r="T8"/>
  <c r="V8"/>
  <c r="T9"/>
  <c r="V9"/>
  <c r="T10"/>
  <c r="V10"/>
  <c r="T5"/>
  <c r="T6"/>
  <c r="T7"/>
  <c r="R8"/>
  <c r="R9"/>
  <c r="R10"/>
  <c r="D115" i="3" l="1"/>
  <c r="D52"/>
  <c r="D108"/>
  <c r="D46"/>
  <c r="D101"/>
  <c r="D40"/>
  <c r="H94"/>
  <c r="H34"/>
  <c r="H87"/>
  <c r="H28"/>
  <c r="H80"/>
  <c r="H22"/>
  <c r="D111" i="2"/>
  <c r="D117" i="3"/>
  <c r="G115"/>
  <c r="G52"/>
  <c r="D83" i="2"/>
  <c r="D110" i="3"/>
  <c r="G108"/>
  <c r="G46"/>
  <c r="D69" i="2"/>
  <c r="D103" i="3"/>
  <c r="G101"/>
  <c r="G40"/>
  <c r="D104" i="2"/>
  <c r="D75" i="3"/>
  <c r="D73"/>
  <c r="D16"/>
  <c r="D90" i="2"/>
  <c r="D68" i="3"/>
  <c r="D66"/>
  <c r="D10"/>
  <c r="J118" i="2"/>
  <c r="J97" i="3"/>
  <c r="E117" i="2"/>
  <c r="E96" i="3"/>
  <c r="J98" i="2"/>
  <c r="J90" i="3"/>
  <c r="E97" i="2"/>
  <c r="E89" i="3"/>
  <c r="J63" i="2"/>
  <c r="J83" i="3"/>
  <c r="E62" i="2"/>
  <c r="E82" i="3"/>
  <c r="J112" i="2"/>
  <c r="J118" i="3"/>
  <c r="E111" i="2"/>
  <c r="E117" i="3"/>
  <c r="J84" i="2"/>
  <c r="J111" i="3"/>
  <c r="E83" i="2"/>
  <c r="E110" i="3"/>
  <c r="J70" i="2"/>
  <c r="J104" i="3"/>
  <c r="E69" i="2"/>
  <c r="E103" i="3"/>
  <c r="D46" i="2"/>
  <c r="D109"/>
  <c r="D22"/>
  <c r="D81"/>
  <c r="D10"/>
  <c r="D67"/>
  <c r="H53"/>
  <c r="H115"/>
  <c r="H34"/>
  <c r="H95"/>
  <c r="H4"/>
  <c r="H60"/>
  <c r="G46"/>
  <c r="G109"/>
  <c r="G22"/>
  <c r="G81"/>
  <c r="G10"/>
  <c r="G67"/>
  <c r="D40"/>
  <c r="D102"/>
  <c r="D28"/>
  <c r="D88"/>
</calcChain>
</file>

<file path=xl/sharedStrings.xml><?xml version="1.0" encoding="utf-8"?>
<sst xmlns="http://schemas.openxmlformats.org/spreadsheetml/2006/main" count="257" uniqueCount="22">
  <si>
    <t>倍は、いくらですか。</t>
    <rPh sb="0" eb="1">
      <t>バイ</t>
    </rPh>
    <phoneticPr fontId="1"/>
  </si>
  <si>
    <t>D</t>
    <phoneticPr fontId="1"/>
  </si>
  <si>
    <t>N</t>
    <phoneticPr fontId="1"/>
  </si>
  <si>
    <t>の何倍ですか。</t>
    <rPh sb="1" eb="3">
      <t>ナンバイ</t>
    </rPh>
    <phoneticPr fontId="1"/>
  </si>
  <si>
    <t>になるもとの数は、いくらですか.</t>
    <rPh sb="6" eb="7">
      <t>スウ</t>
    </rPh>
    <phoneticPr fontId="1"/>
  </si>
  <si>
    <t>もとにする量</t>
    <rPh sb="5" eb="6">
      <t>リョウ</t>
    </rPh>
    <phoneticPr fontId="1"/>
  </si>
  <si>
    <t>比べる量</t>
    <rPh sb="0" eb="1">
      <t>クラ</t>
    </rPh>
    <rPh sb="3" eb="4">
      <t>リョウ</t>
    </rPh>
    <phoneticPr fontId="1"/>
  </si>
  <si>
    <t>倍</t>
    <rPh sb="0" eb="1">
      <t>バイ</t>
    </rPh>
    <phoneticPr fontId="1"/>
  </si>
  <si>
    <t>)</t>
    <phoneticPr fontId="1"/>
  </si>
  <si>
    <t>の</t>
    <phoneticPr fontId="1"/>
  </si>
  <si>
    <t>[式]</t>
    <rPh sb="1" eb="2">
      <t>シキ</t>
    </rPh>
    <phoneticPr fontId="1"/>
  </si>
  <si>
    <t>［答］</t>
    <rPh sb="1" eb="2">
      <t>コタエ</t>
    </rPh>
    <phoneticPr fontId="1"/>
  </si>
  <si>
    <t>倍すると</t>
    <rPh sb="0" eb="1">
      <t>バイ</t>
    </rPh>
    <phoneticPr fontId="1"/>
  </si>
  <si>
    <t>は</t>
    <phoneticPr fontId="1"/>
  </si>
  <si>
    <t>田の字表と分数倍</t>
    <rPh sb="0" eb="1">
      <t>タ</t>
    </rPh>
    <rPh sb="2" eb="3">
      <t>ジ</t>
    </rPh>
    <rPh sb="3" eb="4">
      <t>ヒョウ</t>
    </rPh>
    <rPh sb="5" eb="6">
      <t>ブン</t>
    </rPh>
    <rPh sb="6" eb="8">
      <t>スウバイ</t>
    </rPh>
    <phoneticPr fontId="1"/>
  </si>
  <si>
    <r>
      <rPr>
        <sz val="10"/>
        <color theme="1"/>
        <rFont val="HG丸ｺﾞｼｯｸM-PRO"/>
        <family val="3"/>
        <charset val="128"/>
      </rPr>
      <t>田の字表と分数倍</t>
    </r>
    <r>
      <rPr>
        <sz val="14"/>
        <color theme="1"/>
        <rFont val="HG丸ｺﾞｼｯｸM-PRO"/>
        <family val="3"/>
        <charset val="128"/>
      </rPr>
      <t>　答</t>
    </r>
    <rPh sb="0" eb="1">
      <t>タ</t>
    </rPh>
    <rPh sb="2" eb="3">
      <t>ジ</t>
    </rPh>
    <rPh sb="3" eb="4">
      <t>ヒョウ</t>
    </rPh>
    <rPh sb="5" eb="6">
      <t>ブン</t>
    </rPh>
    <rPh sb="6" eb="8">
      <t>スウバイ</t>
    </rPh>
    <rPh sb="9" eb="10">
      <t>コタエ</t>
    </rPh>
    <phoneticPr fontId="1"/>
  </si>
  <si>
    <t>×</t>
    <phoneticPr fontId="1"/>
  </si>
  <si>
    <t>＝</t>
    <phoneticPr fontId="1"/>
  </si>
  <si>
    <t/>
  </si>
  <si>
    <t>÷</t>
    <phoneticPr fontId="1"/>
  </si>
  <si>
    <t>□右の図のように田の字表を作り、問題を解きなさい。</t>
    <rPh sb="1" eb="2">
      <t>ミギ</t>
    </rPh>
    <rPh sb="3" eb="4">
      <t>ズ</t>
    </rPh>
    <rPh sb="8" eb="9">
      <t>タ</t>
    </rPh>
    <rPh sb="10" eb="11">
      <t>ジ</t>
    </rPh>
    <rPh sb="11" eb="12">
      <t>ヒョウ</t>
    </rPh>
    <rPh sb="13" eb="14">
      <t>ツク</t>
    </rPh>
    <rPh sb="16" eb="18">
      <t>モンダイ</t>
    </rPh>
    <rPh sb="19" eb="20">
      <t>ト</t>
    </rPh>
    <phoneticPr fontId="1"/>
  </si>
  <si>
    <t>[F9]キーで再作問</t>
    <rPh sb="7" eb="8">
      <t>サイ</t>
    </rPh>
    <rPh sb="8" eb="10">
      <t>サクモン</t>
    </rPh>
    <phoneticPr fontId="1"/>
  </si>
</sst>
</file>

<file path=xl/styles.xml><?xml version="1.0" encoding="utf-8"?>
<styleSheet xmlns="http://schemas.openxmlformats.org/spreadsheetml/2006/main">
  <fonts count="15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ARペン楷書体L"/>
      <family val="3"/>
      <charset val="128"/>
    </font>
    <font>
      <sz val="12"/>
      <color theme="1"/>
      <name val="ARペン楷書体L"/>
      <family val="3"/>
      <charset val="128"/>
    </font>
    <font>
      <sz val="14"/>
      <color theme="1"/>
      <name val="ARペン楷書体L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CenturyOldst"/>
      <family val="1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/>
      <right style="thick">
        <color rgb="FFFFFF00"/>
      </right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0"/>
  <sheetViews>
    <sheetView workbookViewId="0">
      <selection activeCell="A2" sqref="A2"/>
    </sheetView>
  </sheetViews>
  <sheetFormatPr defaultRowHeight="12"/>
  <cols>
    <col min="1" max="3" width="4.5703125" customWidth="1"/>
    <col min="4" max="4" width="7" customWidth="1"/>
    <col min="8" max="8" width="3.140625" customWidth="1"/>
    <col min="9" max="9" width="3.85546875" customWidth="1"/>
    <col min="10" max="10" width="5.140625" customWidth="1"/>
    <col min="11" max="12" width="4.28515625" customWidth="1"/>
    <col min="13" max="15" width="4.42578125" customWidth="1"/>
    <col min="16" max="16" width="5.5703125" customWidth="1"/>
    <col min="17" max="17" width="6.140625" customWidth="1"/>
    <col min="18" max="19" width="4.140625" customWidth="1"/>
    <col min="20" max="21" width="3.140625" customWidth="1"/>
    <col min="22" max="22" width="4.140625" customWidth="1"/>
    <col min="23" max="24" width="2.7109375" customWidth="1"/>
    <col min="25" max="25" width="4.140625" customWidth="1"/>
    <col min="26" max="27" width="4.85546875" customWidth="1"/>
    <col min="28" max="29" width="4.7109375" customWidth="1"/>
    <col min="30" max="31" width="4" customWidth="1"/>
  </cols>
  <sheetData>
    <row r="1" spans="1:31">
      <c r="H1" t="s">
        <v>1</v>
      </c>
      <c r="I1" t="s">
        <v>2</v>
      </c>
      <c r="L1" t="s">
        <v>1</v>
      </c>
      <c r="M1" t="s">
        <v>2</v>
      </c>
      <c r="T1" t="s">
        <v>2</v>
      </c>
      <c r="U1" t="s">
        <v>1</v>
      </c>
    </row>
    <row r="2" spans="1:31">
      <c r="A2">
        <v>1</v>
      </c>
      <c r="B2">
        <v>2</v>
      </c>
      <c r="C2">
        <v>1</v>
      </c>
      <c r="E2">
        <f ca="1">RAND()</f>
        <v>0.18198999989138409</v>
      </c>
      <c r="F2">
        <f ca="1">RANK(E2,E$2:E$70)</f>
        <v>57</v>
      </c>
      <c r="H2">
        <f t="shared" ref="H2:H10" ca="1" si="0">VLOOKUP(F2,ft,2)</f>
        <v>6</v>
      </c>
      <c r="I2">
        <f t="shared" ref="I2:I10" ca="1" si="1">VLOOKUP(F2,ft,3)</f>
        <v>7</v>
      </c>
      <c r="J2">
        <f t="shared" ref="J2:J10" ca="1" si="2">+H2*INT(RAND()*45/H2+2)</f>
        <v>54</v>
      </c>
      <c r="K2">
        <f ca="1">+J2*I2/H2</f>
        <v>63</v>
      </c>
      <c r="L2" t="str">
        <f ca="1">TEXT(H2,"#")</f>
        <v>6</v>
      </c>
      <c r="M2" t="str">
        <f ca="1">TEXT(I2,"#")</f>
        <v>7</v>
      </c>
      <c r="N2" t="str">
        <f t="shared" ref="N2:N10" ca="1" si="3">TEXT(J2,"#")</f>
        <v>54</v>
      </c>
      <c r="O2" t="str">
        <f t="shared" ref="O2:O10" ca="1" si="4">TEXT(K2,"#")</f>
        <v>63</v>
      </c>
      <c r="Q2">
        <v>1</v>
      </c>
      <c r="R2" t="str">
        <f ca="1">N2</f>
        <v>54</v>
      </c>
      <c r="T2" t="str">
        <f ca="1">+M2</f>
        <v>7</v>
      </c>
      <c r="U2" t="str">
        <f ca="1">+L2</f>
        <v>6</v>
      </c>
      <c r="V2" t="str">
        <f ca="1">+N2</f>
        <v>54</v>
      </c>
      <c r="W2" t="str">
        <f t="shared" ref="W2:X7" ca="1" si="5">+L2</f>
        <v>6</v>
      </c>
      <c r="X2" t="str">
        <f t="shared" ca="1" si="5"/>
        <v>7</v>
      </c>
      <c r="Y2" s="2" t="s">
        <v>18</v>
      </c>
      <c r="Z2" t="str">
        <f ca="1">+N2</f>
        <v>54</v>
      </c>
      <c r="AA2" t="str">
        <f ca="1">+M2</f>
        <v>7</v>
      </c>
      <c r="AB2" t="str">
        <f ca="1">+L2</f>
        <v>6</v>
      </c>
      <c r="AC2" t="str">
        <f ca="1">O2</f>
        <v>63</v>
      </c>
      <c r="AE2" s="1" t="s">
        <v>0</v>
      </c>
    </row>
    <row r="3" spans="1:31">
      <c r="A3">
        <v>2</v>
      </c>
      <c r="B3">
        <v>3</v>
      </c>
      <c r="C3">
        <v>1</v>
      </c>
      <c r="E3">
        <f t="shared" ref="E3:E66" ca="1" si="6">RAND()</f>
        <v>0.6055715965510482</v>
      </c>
      <c r="F3">
        <f t="shared" ref="F3:F10" ca="1" si="7">RANK(E3,E$2:E$70)</f>
        <v>25</v>
      </c>
      <c r="H3">
        <f t="shared" ca="1" si="0"/>
        <v>5</v>
      </c>
      <c r="I3">
        <f t="shared" ca="1" si="1"/>
        <v>3</v>
      </c>
      <c r="J3">
        <f t="shared" ca="1" si="2"/>
        <v>30</v>
      </c>
      <c r="K3">
        <f t="shared" ref="K3:K10" ca="1" si="8">+J3*I3/H3</f>
        <v>18</v>
      </c>
      <c r="L3" t="str">
        <f t="shared" ref="L3:M10" ca="1" si="9">TEXT(H3,"#")</f>
        <v>5</v>
      </c>
      <c r="M3" t="str">
        <f t="shared" ca="1" si="9"/>
        <v>3</v>
      </c>
      <c r="N3" t="str">
        <f t="shared" ca="1" si="3"/>
        <v>30</v>
      </c>
      <c r="O3" t="str">
        <f t="shared" ca="1" si="4"/>
        <v>18</v>
      </c>
      <c r="Q3">
        <v>2</v>
      </c>
      <c r="R3" t="str">
        <f t="shared" ref="R3:R4" ca="1" si="10">N3</f>
        <v>30</v>
      </c>
      <c r="T3" t="str">
        <f ca="1">+M3</f>
        <v>3</v>
      </c>
      <c r="U3" t="str">
        <f ca="1">+L3</f>
        <v>5</v>
      </c>
      <c r="V3" t="str">
        <f ca="1">+N3</f>
        <v>30</v>
      </c>
      <c r="W3" t="str">
        <f t="shared" ca="1" si="5"/>
        <v>5</v>
      </c>
      <c r="X3" t="str">
        <f t="shared" ca="1" si="5"/>
        <v>3</v>
      </c>
      <c r="Y3" s="2" t="s">
        <v>18</v>
      </c>
      <c r="Z3" t="str">
        <f t="shared" ref="Z3:Z4" ca="1" si="11">+N3</f>
        <v>30</v>
      </c>
      <c r="AA3" t="str">
        <f t="shared" ref="AA3:AA4" ca="1" si="12">+M3</f>
        <v>3</v>
      </c>
      <c r="AB3" t="str">
        <f t="shared" ref="AB3:AB4" ca="1" si="13">+L3</f>
        <v>5</v>
      </c>
      <c r="AC3" t="str">
        <f t="shared" ref="AC3:AC4" ca="1" si="14">O3</f>
        <v>18</v>
      </c>
      <c r="AE3" s="1" t="s">
        <v>0</v>
      </c>
    </row>
    <row r="4" spans="1:31">
      <c r="A4">
        <v>3</v>
      </c>
      <c r="B4">
        <v>4</v>
      </c>
      <c r="C4">
        <v>1</v>
      </c>
      <c r="E4">
        <f t="shared" ca="1" si="6"/>
        <v>0.46537513881267945</v>
      </c>
      <c r="F4">
        <f t="shared" ca="1" si="7"/>
        <v>36</v>
      </c>
      <c r="H4">
        <f t="shared" ca="1" si="0"/>
        <v>9</v>
      </c>
      <c r="I4">
        <f t="shared" ca="1" si="1"/>
        <v>4</v>
      </c>
      <c r="J4">
        <f t="shared" ca="1" si="2"/>
        <v>54</v>
      </c>
      <c r="K4">
        <f t="shared" ca="1" si="8"/>
        <v>24</v>
      </c>
      <c r="L4" t="str">
        <f t="shared" ca="1" si="9"/>
        <v>9</v>
      </c>
      <c r="M4" t="str">
        <f t="shared" ca="1" si="9"/>
        <v>4</v>
      </c>
      <c r="N4" t="str">
        <f t="shared" ca="1" si="3"/>
        <v>54</v>
      </c>
      <c r="O4" t="str">
        <f t="shared" ca="1" si="4"/>
        <v>24</v>
      </c>
      <c r="Q4">
        <v>3</v>
      </c>
      <c r="R4" t="str">
        <f t="shared" ca="1" si="10"/>
        <v>54</v>
      </c>
      <c r="T4" t="str">
        <f ca="1">+M4</f>
        <v>4</v>
      </c>
      <c r="U4" t="str">
        <f ca="1">+L4</f>
        <v>9</v>
      </c>
      <c r="V4" t="str">
        <f ca="1">+N4</f>
        <v>54</v>
      </c>
      <c r="W4" t="str">
        <f t="shared" ca="1" si="5"/>
        <v>9</v>
      </c>
      <c r="X4" t="str">
        <f t="shared" ca="1" si="5"/>
        <v>4</v>
      </c>
      <c r="Y4" s="2" t="s">
        <v>18</v>
      </c>
      <c r="Z4" t="str">
        <f t="shared" ca="1" si="11"/>
        <v>54</v>
      </c>
      <c r="AA4" t="str">
        <f t="shared" ca="1" si="12"/>
        <v>4</v>
      </c>
      <c r="AB4" t="str">
        <f t="shared" ca="1" si="13"/>
        <v>9</v>
      </c>
      <c r="AC4" t="str">
        <f t="shared" ca="1" si="14"/>
        <v>24</v>
      </c>
      <c r="AE4" s="1" t="s">
        <v>0</v>
      </c>
    </row>
    <row r="5" spans="1:31">
      <c r="A5">
        <v>4</v>
      </c>
      <c r="B5">
        <v>5</v>
      </c>
      <c r="C5">
        <v>1</v>
      </c>
      <c r="E5">
        <f t="shared" ca="1" si="6"/>
        <v>0.50548386451344562</v>
      </c>
      <c r="F5">
        <f t="shared" ca="1" si="7"/>
        <v>33</v>
      </c>
      <c r="H5">
        <f t="shared" ca="1" si="0"/>
        <v>3</v>
      </c>
      <c r="I5">
        <f t="shared" ca="1" si="1"/>
        <v>4</v>
      </c>
      <c r="J5">
        <f t="shared" ca="1" si="2"/>
        <v>6</v>
      </c>
      <c r="K5">
        <f t="shared" ca="1" si="8"/>
        <v>8</v>
      </c>
      <c r="L5" t="str">
        <f t="shared" ca="1" si="9"/>
        <v>3</v>
      </c>
      <c r="M5" t="str">
        <f t="shared" ca="1" si="9"/>
        <v>4</v>
      </c>
      <c r="N5" t="str">
        <f t="shared" ca="1" si="3"/>
        <v>6</v>
      </c>
      <c r="O5" t="str">
        <f t="shared" ca="1" si="4"/>
        <v>8</v>
      </c>
      <c r="Q5">
        <v>4</v>
      </c>
      <c r="R5" t="str">
        <f ca="1">+M5</f>
        <v>4</v>
      </c>
      <c r="S5" t="str">
        <f ca="1">+L5</f>
        <v>3</v>
      </c>
      <c r="T5" t="str">
        <f ca="1">+O5</f>
        <v>8</v>
      </c>
      <c r="V5" s="2" t="s">
        <v>18</v>
      </c>
      <c r="W5" t="str">
        <f t="shared" ca="1" si="5"/>
        <v>3</v>
      </c>
      <c r="X5" t="str">
        <f t="shared" ca="1" si="5"/>
        <v>4</v>
      </c>
      <c r="Y5" s="2" t="str">
        <f t="shared" ref="Y5:Y10" ca="1" si="15">+O5</f>
        <v>8</v>
      </c>
      <c r="Z5" t="str">
        <f ca="1">O5</f>
        <v>8</v>
      </c>
      <c r="AA5" t="str">
        <f ca="1">+M5</f>
        <v>4</v>
      </c>
      <c r="AB5" t="str">
        <f ca="1">+L5</f>
        <v>3</v>
      </c>
      <c r="AC5" t="str">
        <f ca="1">N5</f>
        <v>6</v>
      </c>
      <c r="AE5" s="1" t="s">
        <v>4</v>
      </c>
    </row>
    <row r="6" spans="1:31">
      <c r="A6">
        <v>5</v>
      </c>
      <c r="B6">
        <v>6</v>
      </c>
      <c r="C6">
        <v>1</v>
      </c>
      <c r="E6">
        <f t="shared" ca="1" si="6"/>
        <v>0.68490704502547128</v>
      </c>
      <c r="F6">
        <f t="shared" ca="1" si="7"/>
        <v>21</v>
      </c>
      <c r="H6">
        <f t="shared" ca="1" si="0"/>
        <v>13</v>
      </c>
      <c r="I6">
        <f t="shared" ca="1" si="1"/>
        <v>2</v>
      </c>
      <c r="J6">
        <f t="shared" ca="1" si="2"/>
        <v>39</v>
      </c>
      <c r="K6">
        <f t="shared" ca="1" si="8"/>
        <v>6</v>
      </c>
      <c r="L6" t="str">
        <f t="shared" ca="1" si="9"/>
        <v>13</v>
      </c>
      <c r="M6" t="str">
        <f t="shared" ca="1" si="9"/>
        <v>2</v>
      </c>
      <c r="N6" t="str">
        <f t="shared" ca="1" si="3"/>
        <v>39</v>
      </c>
      <c r="O6" t="str">
        <f t="shared" ca="1" si="4"/>
        <v>6</v>
      </c>
      <c r="Q6">
        <v>5</v>
      </c>
      <c r="R6" t="str">
        <f t="shared" ref="R6:R7" ca="1" si="16">+M6</f>
        <v>2</v>
      </c>
      <c r="S6" t="str">
        <f t="shared" ref="S6:S7" ca="1" si="17">+L6</f>
        <v>13</v>
      </c>
      <c r="T6" t="str">
        <f t="shared" ref="T6:T7" ca="1" si="18">+O6</f>
        <v>6</v>
      </c>
      <c r="V6" s="2" t="s">
        <v>18</v>
      </c>
      <c r="W6" t="str">
        <f t="shared" ca="1" si="5"/>
        <v>13</v>
      </c>
      <c r="X6" t="str">
        <f t="shared" ca="1" si="5"/>
        <v>2</v>
      </c>
      <c r="Y6" s="2" t="str">
        <f t="shared" ca="1" si="15"/>
        <v>6</v>
      </c>
      <c r="Z6" t="str">
        <f t="shared" ref="Z6:Z7" ca="1" si="19">O6</f>
        <v>6</v>
      </c>
      <c r="AA6" t="str">
        <f t="shared" ref="AA6:AA7" ca="1" si="20">+M6</f>
        <v>2</v>
      </c>
      <c r="AB6" t="str">
        <f t="shared" ref="AB6:AB7" ca="1" si="21">+L6</f>
        <v>13</v>
      </c>
      <c r="AC6" t="str">
        <f t="shared" ref="AC6:AC7" ca="1" si="22">N6</f>
        <v>39</v>
      </c>
      <c r="AE6" s="1" t="s">
        <v>4</v>
      </c>
    </row>
    <row r="7" spans="1:31">
      <c r="A7">
        <v>6</v>
      </c>
      <c r="B7">
        <v>7</v>
      </c>
      <c r="C7">
        <v>1</v>
      </c>
      <c r="E7">
        <f t="shared" ca="1" si="6"/>
        <v>0.5062836108480131</v>
      </c>
      <c r="F7">
        <f t="shared" ca="1" si="7"/>
        <v>32</v>
      </c>
      <c r="H7">
        <f t="shared" ca="1" si="0"/>
        <v>16</v>
      </c>
      <c r="I7">
        <f t="shared" ca="1" si="1"/>
        <v>3</v>
      </c>
      <c r="J7">
        <f t="shared" ca="1" si="2"/>
        <v>48</v>
      </c>
      <c r="K7">
        <f t="shared" ca="1" si="8"/>
        <v>9</v>
      </c>
      <c r="L7" t="str">
        <f t="shared" ca="1" si="9"/>
        <v>16</v>
      </c>
      <c r="M7" t="str">
        <f t="shared" ca="1" si="9"/>
        <v>3</v>
      </c>
      <c r="N7" t="str">
        <f t="shared" ca="1" si="3"/>
        <v>48</v>
      </c>
      <c r="O7" t="str">
        <f t="shared" ca="1" si="4"/>
        <v>9</v>
      </c>
      <c r="Q7">
        <v>6</v>
      </c>
      <c r="R7" t="str">
        <f t="shared" ca="1" si="16"/>
        <v>3</v>
      </c>
      <c r="S7" t="str">
        <f t="shared" ca="1" si="17"/>
        <v>16</v>
      </c>
      <c r="T7" t="str">
        <f t="shared" ca="1" si="18"/>
        <v>9</v>
      </c>
      <c r="V7" s="2" t="s">
        <v>18</v>
      </c>
      <c r="W7" t="str">
        <f t="shared" ca="1" si="5"/>
        <v>16</v>
      </c>
      <c r="X7" t="str">
        <f t="shared" ca="1" si="5"/>
        <v>3</v>
      </c>
      <c r="Y7" s="2" t="str">
        <f t="shared" ca="1" si="15"/>
        <v>9</v>
      </c>
      <c r="Z7" t="str">
        <f t="shared" ca="1" si="19"/>
        <v>9</v>
      </c>
      <c r="AA7" t="str">
        <f t="shared" ca="1" si="20"/>
        <v>3</v>
      </c>
      <c r="AB7" t="str">
        <f t="shared" ca="1" si="21"/>
        <v>16</v>
      </c>
      <c r="AC7" t="str">
        <f t="shared" ca="1" si="22"/>
        <v>48</v>
      </c>
      <c r="AE7" s="1" t="s">
        <v>4</v>
      </c>
    </row>
    <row r="8" spans="1:31">
      <c r="A8">
        <v>7</v>
      </c>
      <c r="B8">
        <v>8</v>
      </c>
      <c r="C8">
        <v>1</v>
      </c>
      <c r="E8">
        <f t="shared" ca="1" si="6"/>
        <v>0.98546853835277837</v>
      </c>
      <c r="F8">
        <f t="shared" ca="1" si="7"/>
        <v>2</v>
      </c>
      <c r="H8">
        <f t="shared" ca="1" si="0"/>
        <v>3</v>
      </c>
      <c r="I8">
        <f t="shared" ca="1" si="1"/>
        <v>1</v>
      </c>
      <c r="J8">
        <f t="shared" ca="1" si="2"/>
        <v>9</v>
      </c>
      <c r="K8">
        <f t="shared" ca="1" si="8"/>
        <v>3</v>
      </c>
      <c r="L8" t="str">
        <f t="shared" ca="1" si="9"/>
        <v>3</v>
      </c>
      <c r="M8" t="str">
        <f t="shared" ca="1" si="9"/>
        <v>1</v>
      </c>
      <c r="N8" t="str">
        <f t="shared" ca="1" si="3"/>
        <v>9</v>
      </c>
      <c r="O8" t="str">
        <f t="shared" ca="1" si="4"/>
        <v>3</v>
      </c>
      <c r="Q8">
        <v>7</v>
      </c>
      <c r="R8" t="str">
        <f ca="1">+O8</f>
        <v>3</v>
      </c>
      <c r="T8" t="str">
        <f ca="1">+N8</f>
        <v>9</v>
      </c>
      <c r="V8" t="str">
        <f ca="1">+N8</f>
        <v>9</v>
      </c>
      <c r="W8" s="2" t="s">
        <v>18</v>
      </c>
      <c r="X8" s="2" t="s">
        <v>18</v>
      </c>
      <c r="Y8" s="2" t="str">
        <f t="shared" ca="1" si="15"/>
        <v>3</v>
      </c>
      <c r="Z8" t="str">
        <f ca="1">+O8</f>
        <v>3</v>
      </c>
      <c r="AA8" t="str">
        <f ca="1">+N8</f>
        <v>9</v>
      </c>
      <c r="AC8" t="str">
        <f ca="1">+M8</f>
        <v>1</v>
      </c>
      <c r="AD8" t="str">
        <f ca="1">+L8</f>
        <v>3</v>
      </c>
      <c r="AE8" s="1" t="s">
        <v>3</v>
      </c>
    </row>
    <row r="9" spans="1:31">
      <c r="A9">
        <v>8</v>
      </c>
      <c r="B9">
        <v>9</v>
      </c>
      <c r="C9">
        <v>1</v>
      </c>
      <c r="E9">
        <f t="shared" ca="1" si="6"/>
        <v>0.30633198871911826</v>
      </c>
      <c r="F9">
        <f t="shared" ca="1" si="7"/>
        <v>50</v>
      </c>
      <c r="H9">
        <f t="shared" ca="1" si="0"/>
        <v>16</v>
      </c>
      <c r="I9">
        <f t="shared" ca="1" si="1"/>
        <v>5</v>
      </c>
      <c r="J9">
        <f t="shared" ca="1" si="2"/>
        <v>32</v>
      </c>
      <c r="K9">
        <f t="shared" ca="1" si="8"/>
        <v>10</v>
      </c>
      <c r="L9" t="str">
        <f t="shared" ca="1" si="9"/>
        <v>16</v>
      </c>
      <c r="M9" t="str">
        <f t="shared" ca="1" si="9"/>
        <v>5</v>
      </c>
      <c r="N9" t="str">
        <f t="shared" ca="1" si="3"/>
        <v>32</v>
      </c>
      <c r="O9" t="str">
        <f t="shared" ca="1" si="4"/>
        <v>10</v>
      </c>
      <c r="Q9">
        <v>8</v>
      </c>
      <c r="R9" t="str">
        <f t="shared" ref="R9:R10" ca="1" si="23">+O9</f>
        <v>10</v>
      </c>
      <c r="T9" t="str">
        <f t="shared" ref="T9:T10" ca="1" si="24">+N9</f>
        <v>32</v>
      </c>
      <c r="V9" t="str">
        <f ca="1">+N9</f>
        <v>32</v>
      </c>
      <c r="W9" s="2" t="s">
        <v>18</v>
      </c>
      <c r="X9" s="2" t="s">
        <v>18</v>
      </c>
      <c r="Y9" s="2" t="str">
        <f t="shared" ca="1" si="15"/>
        <v>10</v>
      </c>
      <c r="Z9" t="str">
        <f t="shared" ref="Z9:Z10" ca="1" si="25">+O9</f>
        <v>10</v>
      </c>
      <c r="AA9" t="str">
        <f t="shared" ref="AA9:AA10" ca="1" si="26">+N9</f>
        <v>32</v>
      </c>
      <c r="AC9" t="str">
        <f t="shared" ref="AC9:AC10" ca="1" si="27">+M9</f>
        <v>5</v>
      </c>
      <c r="AD9" t="str">
        <f t="shared" ref="AD9:AD10" ca="1" si="28">+L9</f>
        <v>16</v>
      </c>
      <c r="AE9" s="1" t="s">
        <v>3</v>
      </c>
    </row>
    <row r="10" spans="1:31">
      <c r="A10">
        <v>9</v>
      </c>
      <c r="B10">
        <v>10</v>
      </c>
      <c r="C10">
        <v>1</v>
      </c>
      <c r="E10">
        <f t="shared" ca="1" si="6"/>
        <v>0.71886013262200277</v>
      </c>
      <c r="F10">
        <f t="shared" ca="1" si="7"/>
        <v>17</v>
      </c>
      <c r="H10">
        <f t="shared" ca="1" si="0"/>
        <v>5</v>
      </c>
      <c r="I10">
        <f t="shared" ca="1" si="1"/>
        <v>2</v>
      </c>
      <c r="J10">
        <f t="shared" ca="1" si="2"/>
        <v>35</v>
      </c>
      <c r="K10">
        <f t="shared" ca="1" si="8"/>
        <v>14</v>
      </c>
      <c r="L10" t="str">
        <f t="shared" ca="1" si="9"/>
        <v>5</v>
      </c>
      <c r="M10" t="str">
        <f t="shared" ca="1" si="9"/>
        <v>2</v>
      </c>
      <c r="N10" t="str">
        <f t="shared" ca="1" si="3"/>
        <v>35</v>
      </c>
      <c r="O10" t="str">
        <f t="shared" ca="1" si="4"/>
        <v>14</v>
      </c>
      <c r="Q10">
        <v>9</v>
      </c>
      <c r="R10" t="str">
        <f t="shared" ca="1" si="23"/>
        <v>14</v>
      </c>
      <c r="T10" t="str">
        <f t="shared" ca="1" si="24"/>
        <v>35</v>
      </c>
      <c r="V10" t="str">
        <f ca="1">+N10</f>
        <v>35</v>
      </c>
      <c r="W10" s="2" t="s">
        <v>18</v>
      </c>
      <c r="X10" s="2" t="s">
        <v>18</v>
      </c>
      <c r="Y10" s="2" t="str">
        <f t="shared" ca="1" si="15"/>
        <v>14</v>
      </c>
      <c r="Z10" t="str">
        <f t="shared" ca="1" si="25"/>
        <v>14</v>
      </c>
      <c r="AA10" t="str">
        <f t="shared" ca="1" si="26"/>
        <v>35</v>
      </c>
      <c r="AC10" t="str">
        <f t="shared" ca="1" si="27"/>
        <v>2</v>
      </c>
      <c r="AD10" t="str">
        <f t="shared" ca="1" si="28"/>
        <v>5</v>
      </c>
      <c r="AE10" s="1" t="s">
        <v>3</v>
      </c>
    </row>
    <row r="11" spans="1:31">
      <c r="A11">
        <v>10</v>
      </c>
      <c r="B11">
        <v>11</v>
      </c>
      <c r="C11">
        <v>1</v>
      </c>
      <c r="E11">
        <f t="shared" ca="1" si="6"/>
        <v>0.24949750450179842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>
        <v>14</v>
      </c>
      <c r="AE11">
        <v>15</v>
      </c>
    </row>
    <row r="12" spans="1:31">
      <c r="A12">
        <v>11</v>
      </c>
      <c r="B12">
        <v>12</v>
      </c>
      <c r="C12">
        <v>1</v>
      </c>
      <c r="E12">
        <f t="shared" ca="1" si="6"/>
        <v>0.4963089145245787</v>
      </c>
    </row>
    <row r="13" spans="1:31">
      <c r="A13">
        <v>12</v>
      </c>
      <c r="B13">
        <v>13</v>
      </c>
      <c r="C13">
        <v>1</v>
      </c>
      <c r="E13">
        <f t="shared" ca="1" si="6"/>
        <v>0.43276136578965918</v>
      </c>
    </row>
    <row r="14" spans="1:31">
      <c r="A14">
        <v>13</v>
      </c>
      <c r="B14">
        <v>14</v>
      </c>
      <c r="C14">
        <v>1</v>
      </c>
      <c r="E14">
        <f t="shared" ca="1" si="6"/>
        <v>0.38641443910930295</v>
      </c>
    </row>
    <row r="15" spans="1:31">
      <c r="A15">
        <v>14</v>
      </c>
      <c r="B15">
        <v>15</v>
      </c>
      <c r="C15">
        <v>1</v>
      </c>
      <c r="E15">
        <f t="shared" ca="1" si="6"/>
        <v>7.3144628223223762E-2</v>
      </c>
    </row>
    <row r="16" spans="1:31">
      <c r="A16">
        <v>15</v>
      </c>
      <c r="B16">
        <v>16</v>
      </c>
      <c r="C16">
        <v>1</v>
      </c>
      <c r="E16">
        <f t="shared" ca="1" si="6"/>
        <v>0.79536420332355728</v>
      </c>
    </row>
    <row r="17" spans="1:5">
      <c r="A17">
        <v>16</v>
      </c>
      <c r="B17">
        <v>3</v>
      </c>
      <c r="C17">
        <v>2</v>
      </c>
      <c r="E17">
        <f t="shared" ca="1" si="6"/>
        <v>0.69408031691063954</v>
      </c>
    </row>
    <row r="18" spans="1:5">
      <c r="A18">
        <v>17</v>
      </c>
      <c r="B18">
        <v>5</v>
      </c>
      <c r="C18">
        <v>2</v>
      </c>
      <c r="E18">
        <f t="shared" ca="1" si="6"/>
        <v>2.8829843626238194E-2</v>
      </c>
    </row>
    <row r="19" spans="1:5">
      <c r="A19">
        <v>18</v>
      </c>
      <c r="B19">
        <v>7</v>
      </c>
      <c r="C19">
        <v>2</v>
      </c>
      <c r="E19">
        <f t="shared" ca="1" si="6"/>
        <v>0.40054740703289315</v>
      </c>
    </row>
    <row r="20" spans="1:5">
      <c r="A20">
        <v>19</v>
      </c>
      <c r="B20">
        <v>9</v>
      </c>
      <c r="C20">
        <v>2</v>
      </c>
      <c r="E20">
        <f t="shared" ca="1" si="6"/>
        <v>0.30952723172808261</v>
      </c>
    </row>
    <row r="21" spans="1:5">
      <c r="A21">
        <v>20</v>
      </c>
      <c r="B21">
        <v>11</v>
      </c>
      <c r="C21">
        <v>2</v>
      </c>
      <c r="E21">
        <f t="shared" ca="1" si="6"/>
        <v>0.34370125225842085</v>
      </c>
    </row>
    <row r="22" spans="1:5">
      <c r="A22">
        <v>21</v>
      </c>
      <c r="B22">
        <v>13</v>
      </c>
      <c r="C22">
        <v>2</v>
      </c>
      <c r="E22">
        <f t="shared" ca="1" si="6"/>
        <v>0.98111135562234431</v>
      </c>
    </row>
    <row r="23" spans="1:5">
      <c r="A23">
        <v>22</v>
      </c>
      <c r="B23">
        <v>15</v>
      </c>
      <c r="C23">
        <v>2</v>
      </c>
      <c r="E23">
        <f t="shared" ca="1" si="6"/>
        <v>0.55862004902105067</v>
      </c>
    </row>
    <row r="24" spans="1:5">
      <c r="A24">
        <v>23</v>
      </c>
      <c r="B24">
        <v>2</v>
      </c>
      <c r="C24">
        <v>3</v>
      </c>
      <c r="E24">
        <f t="shared" ca="1" si="6"/>
        <v>0.13125746490306156</v>
      </c>
    </row>
    <row r="25" spans="1:5">
      <c r="A25">
        <v>24</v>
      </c>
      <c r="B25">
        <v>4</v>
      </c>
      <c r="C25">
        <v>3</v>
      </c>
      <c r="E25">
        <f t="shared" ca="1" si="6"/>
        <v>0.31123327123382416</v>
      </c>
    </row>
    <row r="26" spans="1:5">
      <c r="A26">
        <v>25</v>
      </c>
      <c r="B26">
        <v>5</v>
      </c>
      <c r="C26">
        <v>3</v>
      </c>
      <c r="E26">
        <f t="shared" ca="1" si="6"/>
        <v>0.11470641875265963</v>
      </c>
    </row>
    <row r="27" spans="1:5">
      <c r="A27">
        <v>26</v>
      </c>
      <c r="B27">
        <v>7</v>
      </c>
      <c r="C27">
        <v>3</v>
      </c>
      <c r="E27">
        <f t="shared" ca="1" si="6"/>
        <v>0.94941190897549554</v>
      </c>
    </row>
    <row r="28" spans="1:5">
      <c r="A28">
        <v>27</v>
      </c>
      <c r="B28">
        <v>8</v>
      </c>
      <c r="C28">
        <v>3</v>
      </c>
      <c r="E28">
        <f t="shared" ca="1" si="6"/>
        <v>0.70751963065547319</v>
      </c>
    </row>
    <row r="29" spans="1:5">
      <c r="A29">
        <v>28</v>
      </c>
      <c r="B29">
        <v>10</v>
      </c>
      <c r="C29">
        <v>3</v>
      </c>
      <c r="E29">
        <f t="shared" ca="1" si="6"/>
        <v>0.33743642655462658</v>
      </c>
    </row>
    <row r="30" spans="1:5">
      <c r="A30">
        <v>29</v>
      </c>
      <c r="B30">
        <v>11</v>
      </c>
      <c r="C30">
        <v>3</v>
      </c>
      <c r="E30">
        <f t="shared" ca="1" si="6"/>
        <v>0.76906106431649146</v>
      </c>
    </row>
    <row r="31" spans="1:5">
      <c r="A31">
        <v>30</v>
      </c>
      <c r="B31">
        <v>13</v>
      </c>
      <c r="C31">
        <v>3</v>
      </c>
      <c r="E31">
        <f t="shared" ca="1" si="6"/>
        <v>0.22468932001709407</v>
      </c>
    </row>
    <row r="32" spans="1:5">
      <c r="A32">
        <v>31</v>
      </c>
      <c r="B32">
        <v>14</v>
      </c>
      <c r="C32">
        <v>3</v>
      </c>
      <c r="E32">
        <f t="shared" ca="1" si="6"/>
        <v>0.6381553640483637</v>
      </c>
    </row>
    <row r="33" spans="1:5">
      <c r="A33">
        <v>32</v>
      </c>
      <c r="B33">
        <v>16</v>
      </c>
      <c r="C33">
        <v>3</v>
      </c>
      <c r="E33">
        <f t="shared" ca="1" si="6"/>
        <v>0.3937619424151575</v>
      </c>
    </row>
    <row r="34" spans="1:5">
      <c r="A34">
        <v>33</v>
      </c>
      <c r="B34">
        <v>3</v>
      </c>
      <c r="C34">
        <v>4</v>
      </c>
      <c r="E34">
        <f t="shared" ca="1" si="6"/>
        <v>0.58597871878569863</v>
      </c>
    </row>
    <row r="35" spans="1:5">
      <c r="A35">
        <v>34</v>
      </c>
      <c r="B35">
        <v>5</v>
      </c>
      <c r="C35">
        <v>4</v>
      </c>
      <c r="E35">
        <f t="shared" ca="1" si="6"/>
        <v>0.63432569858374688</v>
      </c>
    </row>
    <row r="36" spans="1:5">
      <c r="A36">
        <v>35</v>
      </c>
      <c r="B36">
        <v>7</v>
      </c>
      <c r="C36">
        <v>4</v>
      </c>
      <c r="E36">
        <f t="shared" ca="1" si="6"/>
        <v>0.24549757540942108</v>
      </c>
    </row>
    <row r="37" spans="1:5">
      <c r="A37">
        <v>36</v>
      </c>
      <c r="B37">
        <v>9</v>
      </c>
      <c r="C37">
        <v>4</v>
      </c>
      <c r="E37">
        <f t="shared" ca="1" si="6"/>
        <v>0.59805076917836608</v>
      </c>
    </row>
    <row r="38" spans="1:5">
      <c r="A38">
        <v>37</v>
      </c>
      <c r="B38">
        <v>11</v>
      </c>
      <c r="C38">
        <v>4</v>
      </c>
      <c r="E38">
        <f t="shared" ca="1" si="6"/>
        <v>2.7921328127959777E-2</v>
      </c>
    </row>
    <row r="39" spans="1:5">
      <c r="A39">
        <v>38</v>
      </c>
      <c r="B39">
        <v>13</v>
      </c>
      <c r="C39">
        <v>4</v>
      </c>
      <c r="E39">
        <f t="shared" ca="1" si="6"/>
        <v>0.49877791452550557</v>
      </c>
    </row>
    <row r="40" spans="1:5">
      <c r="A40">
        <v>39</v>
      </c>
      <c r="B40">
        <v>15</v>
      </c>
      <c r="C40">
        <v>4</v>
      </c>
      <c r="E40">
        <f t="shared" ca="1" si="6"/>
        <v>0.31894028661449458</v>
      </c>
    </row>
    <row r="41" spans="1:5">
      <c r="A41">
        <v>40</v>
      </c>
      <c r="B41">
        <v>2</v>
      </c>
      <c r="C41">
        <v>5</v>
      </c>
      <c r="E41">
        <f t="shared" ca="1" si="6"/>
        <v>0.55942982644218375</v>
      </c>
    </row>
    <row r="42" spans="1:5">
      <c r="A42">
        <v>41</v>
      </c>
      <c r="B42">
        <v>3</v>
      </c>
      <c r="C42">
        <v>5</v>
      </c>
      <c r="E42">
        <f t="shared" ca="1" si="6"/>
        <v>0.74422913216406861</v>
      </c>
    </row>
    <row r="43" spans="1:5">
      <c r="A43">
        <v>42</v>
      </c>
      <c r="B43">
        <v>4</v>
      </c>
      <c r="C43">
        <v>5</v>
      </c>
      <c r="E43">
        <f t="shared" ca="1" si="6"/>
        <v>2.2749834793198476E-2</v>
      </c>
    </row>
    <row r="44" spans="1:5">
      <c r="A44">
        <v>43</v>
      </c>
      <c r="B44">
        <v>6</v>
      </c>
      <c r="C44">
        <v>5</v>
      </c>
      <c r="E44">
        <f t="shared" ca="1" si="6"/>
        <v>0.13913169893663024</v>
      </c>
    </row>
    <row r="45" spans="1:5">
      <c r="A45">
        <v>44</v>
      </c>
      <c r="B45">
        <v>7</v>
      </c>
      <c r="C45">
        <v>5</v>
      </c>
      <c r="E45">
        <f t="shared" ca="1" si="6"/>
        <v>0.44982015788182483</v>
      </c>
    </row>
    <row r="46" spans="1:5">
      <c r="A46">
        <v>45</v>
      </c>
      <c r="B46">
        <v>8</v>
      </c>
      <c r="C46">
        <v>5</v>
      </c>
      <c r="E46">
        <f t="shared" ca="1" si="6"/>
        <v>0.4121763353469543</v>
      </c>
    </row>
    <row r="47" spans="1:5">
      <c r="A47">
        <v>46</v>
      </c>
      <c r="B47">
        <v>9</v>
      </c>
      <c r="C47">
        <v>5</v>
      </c>
      <c r="E47">
        <f t="shared" ca="1" si="6"/>
        <v>0.28686791086044305</v>
      </c>
    </row>
    <row r="48" spans="1:5">
      <c r="A48">
        <v>47</v>
      </c>
      <c r="B48">
        <v>11</v>
      </c>
      <c r="C48">
        <v>5</v>
      </c>
      <c r="E48">
        <f t="shared" ca="1" si="6"/>
        <v>0.83315229767099308</v>
      </c>
    </row>
    <row r="49" spans="1:5">
      <c r="A49">
        <v>48</v>
      </c>
      <c r="B49">
        <v>12</v>
      </c>
      <c r="C49">
        <v>5</v>
      </c>
      <c r="E49">
        <f t="shared" ca="1" si="6"/>
        <v>0.93775850498530211</v>
      </c>
    </row>
    <row r="50" spans="1:5">
      <c r="A50">
        <v>49</v>
      </c>
      <c r="B50">
        <v>14</v>
      </c>
      <c r="C50">
        <v>5</v>
      </c>
      <c r="E50">
        <f t="shared" ca="1" si="6"/>
        <v>0.52109879917293167</v>
      </c>
    </row>
    <row r="51" spans="1:5">
      <c r="A51">
        <v>50</v>
      </c>
      <c r="B51">
        <v>16</v>
      </c>
      <c r="C51">
        <v>5</v>
      </c>
      <c r="E51">
        <f t="shared" ca="1" si="6"/>
        <v>0.66283126447078078</v>
      </c>
    </row>
    <row r="52" spans="1:5">
      <c r="A52">
        <v>51</v>
      </c>
      <c r="B52">
        <v>5</v>
      </c>
      <c r="C52">
        <v>6</v>
      </c>
      <c r="E52">
        <f t="shared" ca="1" si="6"/>
        <v>3.9982018692525934E-3</v>
      </c>
    </row>
    <row r="53" spans="1:5">
      <c r="A53">
        <v>52</v>
      </c>
      <c r="B53">
        <v>7</v>
      </c>
      <c r="C53">
        <v>6</v>
      </c>
      <c r="E53">
        <f t="shared" ca="1" si="6"/>
        <v>0.13275202441775535</v>
      </c>
    </row>
    <row r="54" spans="1:5">
      <c r="A54">
        <v>53</v>
      </c>
      <c r="B54">
        <v>11</v>
      </c>
      <c r="C54">
        <v>6</v>
      </c>
      <c r="E54">
        <f t="shared" ca="1" si="6"/>
        <v>0.73802179845334259</v>
      </c>
    </row>
    <row r="55" spans="1:5">
      <c r="A55">
        <v>54</v>
      </c>
      <c r="B55">
        <v>3</v>
      </c>
      <c r="C55">
        <v>7</v>
      </c>
      <c r="E55">
        <f t="shared" ca="1" si="6"/>
        <v>0.89035196670105865</v>
      </c>
    </row>
    <row r="56" spans="1:5">
      <c r="A56">
        <v>55</v>
      </c>
      <c r="B56">
        <v>4</v>
      </c>
      <c r="C56">
        <v>7</v>
      </c>
      <c r="E56">
        <f t="shared" ca="1" si="6"/>
        <v>0.21208940714197588</v>
      </c>
    </row>
    <row r="57" spans="1:5">
      <c r="A57">
        <v>56</v>
      </c>
      <c r="B57">
        <v>5</v>
      </c>
      <c r="C57">
        <v>7</v>
      </c>
      <c r="E57">
        <f t="shared" ca="1" si="6"/>
        <v>0.95483636409738759</v>
      </c>
    </row>
    <row r="58" spans="1:5">
      <c r="A58">
        <v>57</v>
      </c>
      <c r="B58">
        <v>6</v>
      </c>
      <c r="C58">
        <v>7</v>
      </c>
      <c r="E58">
        <f t="shared" ca="1" si="6"/>
        <v>0.94371060880147106</v>
      </c>
    </row>
    <row r="59" spans="1:5">
      <c r="A59">
        <v>58</v>
      </c>
      <c r="B59">
        <v>8</v>
      </c>
      <c r="C59">
        <v>7</v>
      </c>
      <c r="E59">
        <f t="shared" ca="1" si="6"/>
        <v>0.52001529494743171</v>
      </c>
    </row>
    <row r="60" spans="1:5">
      <c r="A60">
        <v>59</v>
      </c>
      <c r="B60">
        <v>9</v>
      </c>
      <c r="C60">
        <v>7</v>
      </c>
      <c r="E60">
        <f t="shared" ca="1" si="6"/>
        <v>0.11027880183197603</v>
      </c>
    </row>
    <row r="61" spans="1:5">
      <c r="A61">
        <v>60</v>
      </c>
      <c r="B61">
        <v>10</v>
      </c>
      <c r="C61">
        <v>7</v>
      </c>
      <c r="E61">
        <f t="shared" ca="1" si="6"/>
        <v>0.98169526070306556</v>
      </c>
    </row>
    <row r="62" spans="1:5">
      <c r="A62">
        <v>61</v>
      </c>
      <c r="B62">
        <v>12</v>
      </c>
      <c r="C62">
        <v>7</v>
      </c>
      <c r="E62">
        <f t="shared" ca="1" si="6"/>
        <v>0.98846655254541571</v>
      </c>
    </row>
    <row r="63" spans="1:5">
      <c r="A63">
        <v>62</v>
      </c>
      <c r="B63">
        <v>5</v>
      </c>
      <c r="C63">
        <v>8</v>
      </c>
      <c r="E63">
        <f t="shared" ca="1" si="6"/>
        <v>0.68996665378240785</v>
      </c>
    </row>
    <row r="64" spans="1:5">
      <c r="A64">
        <v>63</v>
      </c>
      <c r="B64">
        <v>7</v>
      </c>
      <c r="C64">
        <v>8</v>
      </c>
      <c r="E64">
        <f t="shared" ca="1" si="6"/>
        <v>0.46102963608036429</v>
      </c>
    </row>
    <row r="65" spans="1:5">
      <c r="A65">
        <v>64</v>
      </c>
      <c r="B65">
        <v>9</v>
      </c>
      <c r="C65">
        <v>8</v>
      </c>
      <c r="E65">
        <f t="shared" ca="1" si="6"/>
        <v>8.1809101695874631E-2</v>
      </c>
    </row>
    <row r="66" spans="1:5">
      <c r="A66">
        <v>65</v>
      </c>
      <c r="B66">
        <v>4</v>
      </c>
      <c r="C66">
        <v>9</v>
      </c>
      <c r="E66">
        <f t="shared" ca="1" si="6"/>
        <v>0.93214353346861234</v>
      </c>
    </row>
    <row r="67" spans="1:5">
      <c r="A67">
        <v>66</v>
      </c>
      <c r="B67">
        <v>5</v>
      </c>
      <c r="C67">
        <v>9</v>
      </c>
      <c r="E67">
        <f t="shared" ref="E67:E70" ca="1" si="29">RAND()</f>
        <v>0.30002502425467803</v>
      </c>
    </row>
    <row r="68" spans="1:5">
      <c r="A68">
        <v>67</v>
      </c>
      <c r="B68">
        <v>7</v>
      </c>
      <c r="C68">
        <v>9</v>
      </c>
      <c r="E68">
        <f t="shared" ca="1" si="29"/>
        <v>6.5488028287254529E-2</v>
      </c>
    </row>
    <row r="69" spans="1:5">
      <c r="A69">
        <v>68</v>
      </c>
      <c r="B69">
        <v>8</v>
      </c>
      <c r="C69">
        <v>9</v>
      </c>
      <c r="E69">
        <f t="shared" ca="1" si="29"/>
        <v>0.84541984414274052</v>
      </c>
    </row>
    <row r="70" spans="1:5">
      <c r="A70">
        <v>69</v>
      </c>
      <c r="B70">
        <v>10</v>
      </c>
      <c r="C70">
        <v>9</v>
      </c>
      <c r="E70">
        <f t="shared" ca="1" si="29"/>
        <v>0.3326232786380583</v>
      </c>
    </row>
  </sheetData>
  <sortState ref="A2:C70">
    <sortCondition ref="C69:C137"/>
  </sortState>
  <phoneticPr fontId="1"/>
  <pageMargins left="0.7" right="0.7" top="0.75" bottom="0.75" header="0.3" footer="0.3"/>
  <pageSetup paperSize="1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X120"/>
  <sheetViews>
    <sheetView tabSelected="1" zoomScale="70" zoomScaleNormal="70" workbookViewId="0">
      <selection activeCell="X22" sqref="X22"/>
    </sheetView>
  </sheetViews>
  <sheetFormatPr defaultRowHeight="12"/>
  <cols>
    <col min="1" max="1" width="4.28515625" customWidth="1"/>
    <col min="2" max="2" width="3.5703125" customWidth="1"/>
    <col min="3" max="3" width="4.7109375" customWidth="1"/>
    <col min="4" max="4" width="4.85546875" customWidth="1"/>
    <col min="5" max="5" width="1.42578125" customWidth="1"/>
    <col min="6" max="6" width="3.5703125" customWidth="1"/>
    <col min="7" max="7" width="3.85546875" customWidth="1"/>
    <col min="8" max="8" width="4.7109375" customWidth="1"/>
    <col min="9" max="14" width="5.28515625" customWidth="1"/>
    <col min="15" max="15" width="12.5703125" customWidth="1"/>
    <col min="16" max="16" width="6" customWidth="1"/>
    <col min="17" max="17" width="4.85546875" customWidth="1"/>
    <col min="18" max="19" width="6.28515625" customWidth="1"/>
  </cols>
  <sheetData>
    <row r="1" spans="1:24" ht="17.25">
      <c r="F1" s="19" t="s">
        <v>14</v>
      </c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4" ht="33.75" customHeight="1">
      <c r="D2" s="20" t="s">
        <v>20</v>
      </c>
      <c r="E2" s="20"/>
      <c r="F2" s="16"/>
      <c r="G2" s="16"/>
      <c r="H2" s="16"/>
      <c r="I2" s="16"/>
      <c r="J2" s="16"/>
      <c r="K2" s="16"/>
      <c r="L2" s="16"/>
      <c r="M2" s="16"/>
      <c r="N2" s="16"/>
      <c r="O2" s="16"/>
      <c r="Q2" s="14" t="s">
        <v>5</v>
      </c>
      <c r="R2" s="21" t="s">
        <v>6</v>
      </c>
      <c r="S2" s="22"/>
    </row>
    <row r="3" spans="1:24" ht="11.25" customHeight="1"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Q3" s="5"/>
      <c r="R3" s="23" t="s">
        <v>7</v>
      </c>
      <c r="S3" s="24"/>
    </row>
    <row r="4" spans="1:24" ht="12" customHeight="1" thickBot="1">
      <c r="A4">
        <v>1</v>
      </c>
      <c r="B4" s="17">
        <v>1</v>
      </c>
      <c r="C4" s="16" t="s">
        <v>8</v>
      </c>
      <c r="D4" s="50" t="str">
        <f ca="1">VLOOKUP(A4,qt,2)</f>
        <v>54</v>
      </c>
      <c r="E4" s="18" t="s">
        <v>9</v>
      </c>
      <c r="F4" s="18"/>
      <c r="G4" s="57" t="str">
        <f ca="1">VLOOKUP(A4,qt,4)</f>
        <v>7</v>
      </c>
      <c r="H4" s="16" t="s">
        <v>0</v>
      </c>
      <c r="I4" s="16"/>
      <c r="J4" s="16"/>
      <c r="K4" s="16"/>
      <c r="L4" s="16"/>
      <c r="M4" s="16"/>
      <c r="N4" s="16"/>
      <c r="O4" s="16"/>
    </row>
    <row r="5" spans="1:24" ht="12" customHeight="1" thickTop="1">
      <c r="B5" s="17"/>
      <c r="C5" s="16"/>
      <c r="D5" s="50"/>
      <c r="E5" s="18"/>
      <c r="F5" s="18"/>
      <c r="G5" s="55" t="str">
        <f ca="1">VLOOKUP(A4,qt,5)</f>
        <v>6</v>
      </c>
      <c r="H5" s="16"/>
      <c r="I5" s="16"/>
      <c r="J5" s="16"/>
      <c r="K5" s="16"/>
      <c r="L5" s="16"/>
      <c r="M5" s="16"/>
      <c r="N5" s="16"/>
      <c r="O5" s="16"/>
      <c r="V5" s="59" t="s">
        <v>21</v>
      </c>
      <c r="W5" s="60"/>
      <c r="X5" s="61"/>
    </row>
    <row r="6" spans="1:24" ht="15" customHeight="1">
      <c r="D6" s="51"/>
      <c r="E6" s="8"/>
      <c r="F6" s="7"/>
      <c r="G6" s="51"/>
      <c r="H6" s="7"/>
      <c r="I6" s="7"/>
      <c r="J6" s="7"/>
      <c r="K6" s="7"/>
      <c r="L6" s="7"/>
      <c r="M6" s="7"/>
      <c r="N6" s="7"/>
      <c r="V6" s="62"/>
      <c r="W6" s="63"/>
      <c r="X6" s="64"/>
    </row>
    <row r="7" spans="1:24" ht="15" customHeight="1" thickBot="1">
      <c r="D7" s="52"/>
      <c r="E7" s="9"/>
      <c r="F7" s="6"/>
      <c r="G7" s="52"/>
      <c r="H7" s="7"/>
      <c r="I7" s="15" t="s">
        <v>10</v>
      </c>
      <c r="J7" s="10"/>
      <c r="K7" s="10"/>
      <c r="L7" s="10"/>
      <c r="M7" s="10"/>
      <c r="N7" s="10"/>
      <c r="V7" s="65"/>
      <c r="W7" s="66"/>
      <c r="X7" s="67"/>
    </row>
    <row r="8" spans="1:24" ht="15" customHeight="1" thickTop="1">
      <c r="D8" s="53"/>
      <c r="E8" s="8"/>
      <c r="G8" s="53"/>
      <c r="H8" s="7"/>
      <c r="I8" s="15"/>
      <c r="J8" s="10"/>
      <c r="K8" s="10"/>
      <c r="L8" s="10"/>
      <c r="M8" s="10"/>
      <c r="N8" s="10"/>
      <c r="P8" t="s">
        <v>11</v>
      </c>
      <c r="Q8" s="6"/>
      <c r="R8" s="6"/>
      <c r="S8" s="6"/>
    </row>
    <row r="9" spans="1:24" ht="8.25" customHeight="1">
      <c r="D9" s="53"/>
      <c r="G9" s="53"/>
    </row>
    <row r="10" spans="1:24" ht="12" customHeight="1">
      <c r="A10">
        <v>2</v>
      </c>
      <c r="B10" s="17">
        <v>2</v>
      </c>
      <c r="C10" s="16" t="s">
        <v>8</v>
      </c>
      <c r="D10" s="50" t="str">
        <f ca="1">VLOOKUP(A10,qt,2)</f>
        <v>30</v>
      </c>
      <c r="E10" s="18" t="s">
        <v>9</v>
      </c>
      <c r="F10" s="18"/>
      <c r="G10" s="57" t="str">
        <f ca="1">VLOOKUP(A10,qt,4)</f>
        <v>3</v>
      </c>
      <c r="H10" s="16" t="s">
        <v>0</v>
      </c>
      <c r="I10" s="16"/>
      <c r="J10" s="16"/>
      <c r="K10" s="16"/>
      <c r="L10" s="16"/>
      <c r="M10" s="16"/>
      <c r="N10" s="16"/>
      <c r="O10" s="16"/>
    </row>
    <row r="11" spans="1:24" ht="12" customHeight="1">
      <c r="B11" s="17"/>
      <c r="C11" s="16"/>
      <c r="D11" s="50"/>
      <c r="E11" s="18"/>
      <c r="F11" s="18"/>
      <c r="G11" s="55" t="str">
        <f ca="1">VLOOKUP(A10,qt,5)</f>
        <v>5</v>
      </c>
      <c r="H11" s="16"/>
      <c r="I11" s="16"/>
      <c r="J11" s="16"/>
      <c r="K11" s="16"/>
      <c r="L11" s="16"/>
      <c r="M11" s="16"/>
      <c r="N11" s="16"/>
      <c r="O11" s="16"/>
    </row>
    <row r="12" spans="1:24" ht="15" customHeight="1">
      <c r="D12" s="51"/>
      <c r="E12" s="8"/>
      <c r="F12" s="7"/>
      <c r="G12" s="51"/>
      <c r="H12" s="7"/>
      <c r="I12" s="7"/>
      <c r="J12" s="7"/>
      <c r="K12" s="7"/>
      <c r="L12" s="7"/>
      <c r="M12" s="7"/>
      <c r="N12" s="7"/>
    </row>
    <row r="13" spans="1:24" ht="15" customHeight="1">
      <c r="D13" s="52"/>
      <c r="E13" s="9"/>
      <c r="F13" s="6"/>
      <c r="G13" s="52"/>
      <c r="H13" s="7"/>
      <c r="I13" s="15" t="s">
        <v>10</v>
      </c>
      <c r="J13" s="10"/>
      <c r="K13" s="10"/>
      <c r="L13" s="10"/>
      <c r="M13" s="10"/>
      <c r="N13" s="10"/>
    </row>
    <row r="14" spans="1:24" ht="15" customHeight="1">
      <c r="D14" s="53"/>
      <c r="E14" s="8"/>
      <c r="G14" s="53"/>
      <c r="H14" s="7"/>
      <c r="I14" s="15"/>
      <c r="J14" s="10"/>
      <c r="K14" s="10"/>
      <c r="L14" s="10"/>
      <c r="M14" s="10"/>
      <c r="N14" s="10"/>
      <c r="P14" t="s">
        <v>11</v>
      </c>
      <c r="Q14" s="6"/>
      <c r="R14" s="6"/>
      <c r="S14" s="6"/>
    </row>
    <row r="15" spans="1:24" ht="7.5" customHeight="1">
      <c r="D15" s="53"/>
      <c r="G15" s="53"/>
      <c r="H15" s="7"/>
    </row>
    <row r="16" spans="1:24" ht="12" customHeight="1">
      <c r="A16">
        <v>3</v>
      </c>
      <c r="B16" s="17">
        <v>3</v>
      </c>
      <c r="C16" s="16" t="s">
        <v>8</v>
      </c>
      <c r="D16" s="50" t="str">
        <f ca="1">VLOOKUP(A16,qt,2)</f>
        <v>54</v>
      </c>
      <c r="E16" s="18" t="s">
        <v>9</v>
      </c>
      <c r="F16" s="18"/>
      <c r="G16" s="57" t="str">
        <f ca="1">VLOOKUP(A16,qt,4)</f>
        <v>4</v>
      </c>
      <c r="H16" s="16" t="s">
        <v>0</v>
      </c>
      <c r="I16" s="16"/>
      <c r="J16" s="16"/>
      <c r="K16" s="16"/>
      <c r="L16" s="16"/>
      <c r="M16" s="16"/>
      <c r="N16" s="16"/>
      <c r="O16" s="16"/>
    </row>
    <row r="17" spans="1:19" ht="12" customHeight="1">
      <c r="B17" s="17"/>
      <c r="C17" s="16"/>
      <c r="D17" s="50"/>
      <c r="E17" s="18"/>
      <c r="F17" s="18"/>
      <c r="G17" s="55" t="str">
        <f ca="1">VLOOKUP(A16,qt,5)</f>
        <v>9</v>
      </c>
      <c r="H17" s="16"/>
      <c r="I17" s="16"/>
      <c r="J17" s="16"/>
      <c r="K17" s="16"/>
      <c r="L17" s="16"/>
      <c r="M17" s="16"/>
      <c r="N17" s="16"/>
      <c r="O17" s="16"/>
    </row>
    <row r="18" spans="1:19" ht="14.25" customHeight="1">
      <c r="D18" s="51"/>
      <c r="E18" s="8"/>
      <c r="F18" s="7"/>
      <c r="G18" s="7"/>
      <c r="H18" s="7"/>
      <c r="I18" s="7"/>
      <c r="J18" s="7"/>
      <c r="K18" s="7"/>
      <c r="L18" s="7"/>
      <c r="M18" s="7"/>
      <c r="N18" s="7"/>
    </row>
    <row r="19" spans="1:19" ht="15" customHeight="1">
      <c r="D19" s="52"/>
      <c r="E19" s="9"/>
      <c r="F19" s="6"/>
      <c r="G19" s="6"/>
      <c r="H19" s="7"/>
      <c r="I19" s="15" t="s">
        <v>10</v>
      </c>
      <c r="J19" s="10"/>
      <c r="K19" s="10"/>
      <c r="L19" s="10"/>
      <c r="M19" s="10"/>
      <c r="N19" s="10"/>
    </row>
    <row r="20" spans="1:19" ht="15" customHeight="1">
      <c r="D20" s="53"/>
      <c r="E20" s="8"/>
      <c r="H20" s="7"/>
      <c r="I20" s="15"/>
      <c r="J20" s="10"/>
      <c r="K20" s="10"/>
      <c r="L20" s="10"/>
      <c r="M20" s="10"/>
      <c r="N20" s="10"/>
      <c r="P20" t="s">
        <v>11</v>
      </c>
      <c r="Q20" s="6"/>
      <c r="R20" s="6"/>
      <c r="S20" s="6"/>
    </row>
    <row r="21" spans="1:19" ht="7.5" customHeight="1">
      <c r="D21" s="53"/>
      <c r="H21" s="7"/>
    </row>
    <row r="22" spans="1:19" ht="12" customHeight="1">
      <c r="A22">
        <v>4</v>
      </c>
      <c r="B22" s="17">
        <v>4</v>
      </c>
      <c r="C22" s="16" t="s">
        <v>8</v>
      </c>
      <c r="D22" s="54" t="str">
        <f ca="1">VLOOKUP(A22,qt,2)</f>
        <v>4</v>
      </c>
      <c r="E22" s="18" t="s">
        <v>12</v>
      </c>
      <c r="F22" s="18"/>
      <c r="G22" s="18"/>
      <c r="H22" s="56" t="str">
        <f ca="1">VLOOKUP(A22,qt,4)</f>
        <v>8</v>
      </c>
      <c r="I22" s="16" t="s">
        <v>4</v>
      </c>
      <c r="J22" s="16"/>
      <c r="K22" s="16"/>
      <c r="L22" s="16"/>
      <c r="M22" s="16"/>
      <c r="N22" s="16"/>
      <c r="O22" s="16"/>
      <c r="P22" s="4"/>
      <c r="Q22" s="4"/>
    </row>
    <row r="23" spans="1:19" ht="12" customHeight="1">
      <c r="B23" s="17"/>
      <c r="C23" s="16"/>
      <c r="D23" s="55" t="str">
        <f ca="1">VLOOKUP(A22,qt,3)</f>
        <v>3</v>
      </c>
      <c r="E23" s="18"/>
      <c r="F23" s="18"/>
      <c r="G23" s="18"/>
      <c r="H23" s="56"/>
      <c r="I23" s="16"/>
      <c r="J23" s="16"/>
      <c r="K23" s="16"/>
      <c r="L23" s="16"/>
      <c r="M23" s="16"/>
      <c r="N23" s="16"/>
      <c r="O23" s="16"/>
      <c r="P23" s="4"/>
      <c r="Q23" s="4"/>
    </row>
    <row r="24" spans="1:19" ht="15" customHeight="1">
      <c r="D24" s="51"/>
      <c r="E24" s="8"/>
      <c r="F24" s="7"/>
      <c r="G24" s="7"/>
      <c r="H24" s="51"/>
      <c r="I24" s="7"/>
      <c r="J24" s="7"/>
      <c r="K24" s="7"/>
      <c r="L24" s="7"/>
      <c r="M24" s="7"/>
      <c r="N24" s="7"/>
    </row>
    <row r="25" spans="1:19" ht="15" customHeight="1">
      <c r="D25" s="52"/>
      <c r="E25" s="9"/>
      <c r="F25" s="6"/>
      <c r="G25" s="6"/>
      <c r="H25" s="51"/>
      <c r="I25" s="15" t="s">
        <v>10</v>
      </c>
      <c r="J25" s="10"/>
      <c r="K25" s="10"/>
      <c r="L25" s="10"/>
      <c r="M25" s="10"/>
      <c r="N25" s="10"/>
    </row>
    <row r="26" spans="1:19" ht="15" customHeight="1">
      <c r="D26" s="53"/>
      <c r="E26" s="8"/>
      <c r="H26" s="51"/>
      <c r="I26" s="15"/>
      <c r="J26" s="10"/>
      <c r="K26" s="10"/>
      <c r="L26" s="10"/>
      <c r="M26" s="10"/>
      <c r="N26" s="10"/>
      <c r="P26" t="s">
        <v>11</v>
      </c>
      <c r="Q26" s="6"/>
      <c r="R26" s="6"/>
      <c r="S26" s="6"/>
    </row>
    <row r="27" spans="1:19" ht="7.5" customHeight="1">
      <c r="D27" s="53"/>
      <c r="H27" s="53"/>
    </row>
    <row r="28" spans="1:19" ht="12" customHeight="1">
      <c r="A28">
        <v>5</v>
      </c>
      <c r="B28" s="17">
        <v>5</v>
      </c>
      <c r="C28" s="16" t="s">
        <v>8</v>
      </c>
      <c r="D28" s="54" t="str">
        <f ca="1">VLOOKUP(A28,qt,2)</f>
        <v>2</v>
      </c>
      <c r="E28" s="18" t="s">
        <v>12</v>
      </c>
      <c r="F28" s="18"/>
      <c r="G28" s="18"/>
      <c r="H28" s="56" t="str">
        <f ca="1">VLOOKUP(A28,qt,4)</f>
        <v>6</v>
      </c>
      <c r="I28" s="16" t="s">
        <v>4</v>
      </c>
      <c r="J28" s="16"/>
      <c r="K28" s="16"/>
      <c r="L28" s="16"/>
      <c r="M28" s="16"/>
      <c r="N28" s="16"/>
      <c r="O28" s="16"/>
    </row>
    <row r="29" spans="1:19" ht="12" customHeight="1">
      <c r="B29" s="17"/>
      <c r="C29" s="16"/>
      <c r="D29" s="55" t="str">
        <f ca="1">VLOOKUP(A28,qt,3)</f>
        <v>13</v>
      </c>
      <c r="E29" s="18"/>
      <c r="F29" s="18"/>
      <c r="G29" s="18"/>
      <c r="H29" s="56"/>
      <c r="I29" s="16"/>
      <c r="J29" s="16"/>
      <c r="K29" s="16"/>
      <c r="L29" s="16"/>
      <c r="M29" s="16"/>
      <c r="N29" s="16"/>
      <c r="O29" s="16"/>
    </row>
    <row r="30" spans="1:19" ht="15" customHeight="1">
      <c r="D30" s="51"/>
      <c r="E30" s="8"/>
      <c r="F30" s="7"/>
      <c r="G30" s="7"/>
      <c r="H30" s="51"/>
      <c r="I30" s="7"/>
      <c r="J30" s="7"/>
      <c r="K30" s="7"/>
      <c r="L30" s="7"/>
      <c r="M30" s="7"/>
      <c r="N30" s="7"/>
    </row>
    <row r="31" spans="1:19" ht="15" customHeight="1">
      <c r="D31" s="52"/>
      <c r="E31" s="9"/>
      <c r="F31" s="6"/>
      <c r="G31" s="6"/>
      <c r="H31" s="51"/>
      <c r="I31" s="15" t="s">
        <v>10</v>
      </c>
      <c r="J31" s="10"/>
      <c r="K31" s="10"/>
      <c r="L31" s="10"/>
      <c r="M31" s="10"/>
      <c r="N31" s="10"/>
    </row>
    <row r="32" spans="1:19" ht="15" customHeight="1">
      <c r="D32" s="53"/>
      <c r="E32" s="8"/>
      <c r="H32" s="51"/>
      <c r="I32" s="15"/>
      <c r="J32" s="10"/>
      <c r="K32" s="10"/>
      <c r="L32" s="10"/>
      <c r="M32" s="10"/>
      <c r="N32" s="10"/>
      <c r="P32" t="s">
        <v>11</v>
      </c>
      <c r="Q32" s="6"/>
      <c r="R32" s="6"/>
      <c r="S32" s="6"/>
    </row>
    <row r="33" spans="1:19" ht="7.5" customHeight="1">
      <c r="D33" s="53"/>
      <c r="H33" s="51"/>
    </row>
    <row r="34" spans="1:19" ht="12" customHeight="1">
      <c r="A34">
        <v>6</v>
      </c>
      <c r="B34" s="17">
        <v>6</v>
      </c>
      <c r="C34" s="16" t="s">
        <v>8</v>
      </c>
      <c r="D34" s="54" t="str">
        <f ca="1">VLOOKUP(A34,qt,2)</f>
        <v>3</v>
      </c>
      <c r="E34" s="18" t="s">
        <v>12</v>
      </c>
      <c r="F34" s="18"/>
      <c r="G34" s="18"/>
      <c r="H34" s="56" t="str">
        <f ca="1">VLOOKUP(A34,qt,4)</f>
        <v>9</v>
      </c>
      <c r="I34" s="16" t="s">
        <v>4</v>
      </c>
      <c r="J34" s="16"/>
      <c r="K34" s="16"/>
      <c r="L34" s="16"/>
      <c r="M34" s="16"/>
      <c r="N34" s="16"/>
      <c r="O34" s="16"/>
    </row>
    <row r="35" spans="1:19" ht="12" customHeight="1">
      <c r="B35" s="17"/>
      <c r="C35" s="16"/>
      <c r="D35" s="55" t="str">
        <f ca="1">VLOOKUP(A34,qt,3)</f>
        <v>16</v>
      </c>
      <c r="E35" s="18"/>
      <c r="F35" s="18"/>
      <c r="G35" s="18"/>
      <c r="H35" s="56"/>
      <c r="I35" s="16"/>
      <c r="J35" s="16"/>
      <c r="K35" s="16"/>
      <c r="L35" s="16"/>
      <c r="M35" s="16"/>
      <c r="N35" s="16"/>
      <c r="O35" s="16"/>
    </row>
    <row r="36" spans="1:19" ht="15" customHeight="1">
      <c r="D36" s="51"/>
      <c r="E36" s="8"/>
      <c r="F36" s="7"/>
      <c r="G36" s="7"/>
      <c r="H36" s="7"/>
      <c r="I36" s="7"/>
      <c r="J36" s="7"/>
      <c r="K36" s="7"/>
      <c r="L36" s="7"/>
      <c r="M36" s="7"/>
      <c r="N36" s="7"/>
    </row>
    <row r="37" spans="1:19" ht="15" customHeight="1">
      <c r="D37" s="52"/>
      <c r="E37" s="9"/>
      <c r="F37" s="6"/>
      <c r="G37" s="6"/>
      <c r="H37" s="7"/>
      <c r="I37" s="15" t="s">
        <v>10</v>
      </c>
      <c r="J37" s="10"/>
      <c r="K37" s="10"/>
      <c r="L37" s="10"/>
      <c r="M37" s="10"/>
      <c r="N37" s="10"/>
      <c r="O37" s="7"/>
    </row>
    <row r="38" spans="1:19" ht="15" customHeight="1">
      <c r="D38" s="53"/>
      <c r="E38" s="8"/>
      <c r="H38" s="7"/>
      <c r="I38" s="15"/>
      <c r="J38" s="10"/>
      <c r="K38" s="10"/>
      <c r="L38" s="10"/>
      <c r="M38" s="10"/>
      <c r="N38" s="10"/>
      <c r="O38" s="7"/>
      <c r="P38" t="s">
        <v>11</v>
      </c>
      <c r="Q38" s="6"/>
      <c r="R38" s="6"/>
      <c r="S38" s="6"/>
    </row>
    <row r="39" spans="1:19" ht="7.5" customHeight="1">
      <c r="D39" s="53"/>
      <c r="H39" s="7"/>
      <c r="I39" s="7"/>
      <c r="J39" s="7"/>
      <c r="K39" s="7"/>
      <c r="L39" s="7"/>
      <c r="M39" s="7"/>
      <c r="N39" s="7"/>
      <c r="O39" s="7"/>
    </row>
    <row r="40" spans="1:19" ht="12" customHeight="1">
      <c r="A40">
        <v>7</v>
      </c>
      <c r="B40" s="17">
        <v>7</v>
      </c>
      <c r="C40" s="16" t="s">
        <v>8</v>
      </c>
      <c r="D40" s="50" t="str">
        <f ca="1">VLOOKUP(A40,qt,2)</f>
        <v>3</v>
      </c>
      <c r="E40" s="18" t="s">
        <v>13</v>
      </c>
      <c r="F40" s="18"/>
      <c r="G40" s="56" t="str">
        <f ca="1">VLOOKUP(A40,qt,4)</f>
        <v>9</v>
      </c>
      <c r="H40" s="25" t="s">
        <v>3</v>
      </c>
      <c r="I40" s="25"/>
      <c r="J40" s="25"/>
      <c r="K40" s="25"/>
      <c r="L40" s="25"/>
      <c r="M40" s="25"/>
      <c r="N40" s="25"/>
      <c r="O40" s="25"/>
    </row>
    <row r="41" spans="1:19" ht="12" customHeight="1">
      <c r="B41" s="17"/>
      <c r="C41" s="16"/>
      <c r="D41" s="50"/>
      <c r="E41" s="18"/>
      <c r="F41" s="18"/>
      <c r="G41" s="56"/>
      <c r="H41" s="25"/>
      <c r="I41" s="25"/>
      <c r="J41" s="25"/>
      <c r="K41" s="25"/>
      <c r="L41" s="25"/>
      <c r="M41" s="25"/>
      <c r="N41" s="25"/>
      <c r="O41" s="25"/>
    </row>
    <row r="42" spans="1:19" ht="15" customHeight="1">
      <c r="D42" s="51"/>
      <c r="E42" s="8"/>
      <c r="F42" s="7"/>
      <c r="G42" s="53"/>
      <c r="H42" s="7"/>
      <c r="I42" s="7"/>
      <c r="J42" s="7"/>
      <c r="K42" s="7"/>
      <c r="L42" s="7"/>
      <c r="M42" s="7"/>
      <c r="N42" s="7"/>
      <c r="O42" s="7"/>
    </row>
    <row r="43" spans="1:19" ht="15" customHeight="1">
      <c r="D43" s="52"/>
      <c r="E43" s="9"/>
      <c r="F43" s="6"/>
      <c r="G43" s="52"/>
      <c r="H43" s="7"/>
      <c r="I43" s="15" t="s">
        <v>10</v>
      </c>
      <c r="J43" s="10"/>
      <c r="K43" s="10"/>
      <c r="L43" s="10"/>
      <c r="M43" s="10"/>
      <c r="N43" s="10"/>
      <c r="O43" s="7"/>
    </row>
    <row r="44" spans="1:19" ht="15" customHeight="1">
      <c r="D44" s="53"/>
      <c r="E44" s="8"/>
      <c r="G44" s="53"/>
      <c r="H44" s="7"/>
      <c r="I44" s="15"/>
      <c r="J44" s="10"/>
      <c r="K44" s="10"/>
      <c r="L44" s="10"/>
      <c r="M44" s="10"/>
      <c r="N44" s="10"/>
      <c r="O44" s="7"/>
      <c r="P44" t="s">
        <v>11</v>
      </c>
      <c r="Q44" s="6"/>
      <c r="R44" s="6"/>
      <c r="S44" s="6"/>
    </row>
    <row r="45" spans="1:19" ht="7.5" customHeight="1">
      <c r="D45" s="53"/>
      <c r="G45" s="53"/>
      <c r="H45" s="7"/>
      <c r="I45" s="7"/>
      <c r="J45" s="7"/>
      <c r="K45" s="7"/>
      <c r="L45" s="7"/>
      <c r="M45" s="7"/>
      <c r="N45" s="7"/>
      <c r="O45" s="7"/>
    </row>
    <row r="46" spans="1:19" ht="12" customHeight="1">
      <c r="A46">
        <v>8</v>
      </c>
      <c r="B46" s="17">
        <v>8</v>
      </c>
      <c r="C46" s="16" t="s">
        <v>8</v>
      </c>
      <c r="D46" s="50" t="str">
        <f ca="1">VLOOKUP(A46,qt,2)</f>
        <v>10</v>
      </c>
      <c r="E46" s="18" t="s">
        <v>13</v>
      </c>
      <c r="F46" s="18"/>
      <c r="G46" s="56" t="str">
        <f ca="1">VLOOKUP(A46,qt,4)</f>
        <v>32</v>
      </c>
      <c r="H46" s="25" t="s">
        <v>3</v>
      </c>
      <c r="I46" s="25"/>
      <c r="J46" s="25"/>
      <c r="K46" s="25"/>
      <c r="L46" s="25"/>
      <c r="M46" s="25"/>
      <c r="N46" s="25"/>
      <c r="O46" s="25"/>
      <c r="P46" s="4"/>
      <c r="Q46" s="4"/>
    </row>
    <row r="47" spans="1:19" ht="12" customHeight="1">
      <c r="B47" s="17"/>
      <c r="C47" s="16"/>
      <c r="D47" s="50"/>
      <c r="E47" s="18"/>
      <c r="F47" s="18"/>
      <c r="G47" s="56"/>
      <c r="H47" s="25"/>
      <c r="I47" s="25"/>
      <c r="J47" s="25"/>
      <c r="K47" s="25"/>
      <c r="L47" s="25"/>
      <c r="M47" s="25"/>
      <c r="N47" s="25"/>
      <c r="O47" s="25"/>
      <c r="P47" s="4"/>
      <c r="Q47" s="4"/>
    </row>
    <row r="48" spans="1:19" ht="15" customHeight="1">
      <c r="D48" s="51"/>
      <c r="E48" s="8"/>
      <c r="F48" s="7"/>
      <c r="G48" s="53"/>
      <c r="H48" s="7"/>
      <c r="I48" s="7"/>
      <c r="J48" s="7"/>
      <c r="K48" s="7"/>
      <c r="L48" s="7"/>
      <c r="M48" s="7"/>
      <c r="N48" s="7"/>
      <c r="O48" s="7"/>
    </row>
    <row r="49" spans="1:19" ht="15" customHeight="1">
      <c r="D49" s="52"/>
      <c r="E49" s="9"/>
      <c r="F49" s="6"/>
      <c r="G49" s="52"/>
      <c r="H49" s="7"/>
      <c r="I49" s="15" t="s">
        <v>10</v>
      </c>
      <c r="J49" s="10"/>
      <c r="K49" s="10"/>
      <c r="L49" s="10"/>
      <c r="M49" s="10"/>
      <c r="N49" s="10"/>
      <c r="O49" s="7"/>
    </row>
    <row r="50" spans="1:19" ht="15" customHeight="1">
      <c r="D50" s="53"/>
      <c r="E50" s="8"/>
      <c r="G50" s="53"/>
      <c r="H50" s="7"/>
      <c r="I50" s="15"/>
      <c r="J50" s="10"/>
      <c r="K50" s="10"/>
      <c r="L50" s="10"/>
      <c r="M50" s="10"/>
      <c r="N50" s="10"/>
      <c r="O50" s="7"/>
      <c r="P50" t="s">
        <v>11</v>
      </c>
      <c r="Q50" s="6"/>
      <c r="R50" s="6"/>
      <c r="S50" s="6"/>
    </row>
    <row r="51" spans="1:19" ht="7.5" customHeight="1">
      <c r="D51" s="53"/>
      <c r="G51" s="53"/>
      <c r="H51" s="7"/>
      <c r="I51" s="7"/>
      <c r="J51" s="7"/>
      <c r="K51" s="7"/>
      <c r="L51" s="7"/>
      <c r="M51" s="7"/>
      <c r="N51" s="7"/>
      <c r="O51" s="7"/>
    </row>
    <row r="52" spans="1:19" ht="12" customHeight="1">
      <c r="A52">
        <v>9</v>
      </c>
      <c r="B52" s="17">
        <v>9</v>
      </c>
      <c r="C52" s="16" t="s">
        <v>8</v>
      </c>
      <c r="D52" s="50" t="str">
        <f ca="1">VLOOKUP(A52,qt,2)</f>
        <v>14</v>
      </c>
      <c r="E52" s="18" t="s">
        <v>13</v>
      </c>
      <c r="F52" s="18"/>
      <c r="G52" s="56" t="str">
        <f ca="1">VLOOKUP(A52,qt,4)</f>
        <v>35</v>
      </c>
      <c r="H52" s="25" t="s">
        <v>3</v>
      </c>
      <c r="I52" s="25"/>
      <c r="J52" s="25"/>
      <c r="K52" s="25"/>
      <c r="L52" s="25"/>
      <c r="M52" s="25"/>
      <c r="N52" s="25"/>
      <c r="O52" s="25"/>
    </row>
    <row r="53" spans="1:19" ht="12" customHeight="1">
      <c r="B53" s="17"/>
      <c r="C53" s="16"/>
      <c r="D53" s="50"/>
      <c r="E53" s="18"/>
      <c r="F53" s="18"/>
      <c r="G53" s="56"/>
      <c r="H53" s="25"/>
      <c r="I53" s="25"/>
      <c r="J53" s="25"/>
      <c r="K53" s="25"/>
      <c r="L53" s="25"/>
      <c r="M53" s="25"/>
      <c r="N53" s="25"/>
      <c r="O53" s="25"/>
    </row>
    <row r="54" spans="1:19" ht="15" customHeight="1">
      <c r="D54" s="51"/>
      <c r="E54" s="8"/>
      <c r="F54" s="7"/>
      <c r="H54" s="7"/>
      <c r="I54" s="7"/>
      <c r="J54" s="7"/>
      <c r="K54" s="7"/>
      <c r="L54" s="7"/>
      <c r="M54" s="7"/>
      <c r="N54" s="7"/>
      <c r="O54" s="7"/>
    </row>
    <row r="55" spans="1:19" ht="15" customHeight="1">
      <c r="D55" s="52"/>
      <c r="E55" s="9"/>
      <c r="F55" s="6"/>
      <c r="G55" s="6"/>
      <c r="H55" s="7"/>
      <c r="I55" s="15" t="s">
        <v>10</v>
      </c>
      <c r="J55" s="10"/>
      <c r="K55" s="10"/>
      <c r="L55" s="10"/>
      <c r="M55" s="10"/>
      <c r="N55" s="10"/>
      <c r="O55" s="7"/>
    </row>
    <row r="56" spans="1:19" ht="15" customHeight="1">
      <c r="D56" s="53"/>
      <c r="E56" s="8"/>
      <c r="H56" s="7"/>
      <c r="I56" s="15"/>
      <c r="J56" s="10"/>
      <c r="K56" s="10"/>
      <c r="L56" s="10"/>
      <c r="M56" s="10"/>
      <c r="N56" s="10"/>
      <c r="O56" s="7"/>
      <c r="P56" t="s">
        <v>11</v>
      </c>
      <c r="Q56" s="6"/>
      <c r="R56" s="6"/>
      <c r="S56" s="6"/>
    </row>
    <row r="57" spans="1:19" ht="8.25" customHeight="1">
      <c r="D57" s="53"/>
    </row>
    <row r="58" spans="1:19" ht="18.75" customHeight="1">
      <c r="F58" s="19" t="s">
        <v>15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9" ht="11.25" customHeight="1">
      <c r="A59">
        <v>1</v>
      </c>
      <c r="B59" s="17">
        <v>1</v>
      </c>
      <c r="C59" s="16" t="s">
        <v>8</v>
      </c>
      <c r="D59" s="17" t="str">
        <f ca="1">VLOOKUP(A59,qt,2)</f>
        <v>54</v>
      </c>
      <c r="E59" s="18" t="s">
        <v>9</v>
      </c>
      <c r="F59" s="18"/>
      <c r="G59" s="11" t="str">
        <f ca="1">VLOOKUP(A59,qt,4)</f>
        <v>7</v>
      </c>
      <c r="H59" s="16" t="s">
        <v>0</v>
      </c>
      <c r="I59" s="16"/>
      <c r="J59" s="16"/>
      <c r="K59" s="16"/>
      <c r="L59" s="16"/>
      <c r="M59" s="16"/>
      <c r="N59" s="16"/>
      <c r="O59" s="16"/>
    </row>
    <row r="60" spans="1:19" ht="11.25" customHeight="1">
      <c r="B60" s="17"/>
      <c r="C60" s="16"/>
      <c r="D60" s="17"/>
      <c r="E60" s="18"/>
      <c r="F60" s="18"/>
      <c r="G60" s="12" t="str">
        <f ca="1">VLOOKUP(A59,qt,5)</f>
        <v>6</v>
      </c>
      <c r="H60" s="16"/>
      <c r="I60" s="16"/>
      <c r="J60" s="16"/>
      <c r="K60" s="16"/>
      <c r="L60" s="16"/>
      <c r="M60" s="16"/>
      <c r="N60" s="16"/>
      <c r="O60" s="16"/>
    </row>
    <row r="61" spans="1:19" ht="11.25" customHeight="1">
      <c r="D61" s="37" t="str">
        <f ca="1">VLOOKUP(A59,qt,6)</f>
        <v>54</v>
      </c>
      <c r="E61" s="38" t="str">
        <f ca="1">VLOOKUP(A59,qt,9)</f>
        <v/>
      </c>
      <c r="F61" s="39"/>
      <c r="G61" s="39"/>
      <c r="H61" s="28"/>
      <c r="I61" s="28"/>
      <c r="J61" s="28"/>
      <c r="K61" s="28"/>
      <c r="L61" s="28"/>
      <c r="M61" s="28"/>
      <c r="N61" s="28"/>
      <c r="O61" s="28"/>
      <c r="P61" s="29"/>
      <c r="Q61" s="29"/>
      <c r="R61" s="29"/>
      <c r="S61" s="29"/>
    </row>
    <row r="62" spans="1:19" ht="11.25" customHeight="1">
      <c r="D62" s="40"/>
      <c r="E62" s="41"/>
      <c r="F62" s="42"/>
      <c r="G62" s="42"/>
      <c r="H62" s="28"/>
      <c r="I62" s="15" t="s">
        <v>10</v>
      </c>
      <c r="J62" s="39" t="str">
        <f ca="1">VLOOKUP(A59,qt,10)</f>
        <v>54</v>
      </c>
      <c r="K62" s="39" t="s">
        <v>16</v>
      </c>
      <c r="L62" s="30" t="str">
        <f ca="1">VLOOKUP(A59,qt,11)</f>
        <v>7</v>
      </c>
      <c r="M62" s="39" t="s">
        <v>17</v>
      </c>
      <c r="N62" s="39" t="str">
        <f ca="1">VLOOKUP(A59,qt,13)</f>
        <v>63</v>
      </c>
      <c r="O62" s="28"/>
      <c r="P62" s="29"/>
      <c r="Q62" s="29"/>
      <c r="R62" s="29"/>
      <c r="S62" s="29"/>
    </row>
    <row r="63" spans="1:19" ht="11.25" customHeight="1">
      <c r="D63" s="29"/>
      <c r="E63" s="31"/>
      <c r="F63" s="32" t="str">
        <f ca="1">VLOOKUP(A59,qt,8)</f>
        <v>7</v>
      </c>
      <c r="G63" s="33"/>
      <c r="H63" s="28"/>
      <c r="I63" s="15"/>
      <c r="J63" s="39"/>
      <c r="K63" s="39"/>
      <c r="L63" s="34" t="str">
        <f ca="1">VLOOKUP(A59,qt,12)</f>
        <v>6</v>
      </c>
      <c r="M63" s="39"/>
      <c r="N63" s="39"/>
      <c r="O63" s="28"/>
      <c r="P63" s="29"/>
      <c r="Q63" s="29"/>
      <c r="R63" s="43" t="str">
        <f ca="1">VLOOKUP(A59,qt,13)</f>
        <v>63</v>
      </c>
      <c r="S63" s="29"/>
    </row>
    <row r="64" spans="1:19" ht="11.25" customHeight="1">
      <c r="D64" s="29"/>
      <c r="E64" s="31"/>
      <c r="F64" s="35" t="str">
        <f ca="1">VLOOKUP(A59,qt,7)</f>
        <v>6</v>
      </c>
      <c r="G64" s="35"/>
      <c r="H64" s="28"/>
      <c r="I64" s="28"/>
      <c r="J64" s="29"/>
      <c r="K64" s="28"/>
      <c r="L64" s="28"/>
      <c r="M64" s="28"/>
      <c r="N64" s="28"/>
      <c r="O64" s="28"/>
      <c r="P64" s="45" t="s">
        <v>11</v>
      </c>
      <c r="Q64" s="36"/>
      <c r="R64" s="44"/>
      <c r="S64" s="36"/>
    </row>
    <row r="65" spans="1:19" ht="11.25" customHeight="1">
      <c r="H65" s="7"/>
      <c r="I65" s="7"/>
      <c r="J65" s="7"/>
      <c r="K65" s="7"/>
      <c r="L65" s="7"/>
      <c r="M65" s="7"/>
      <c r="N65" s="7"/>
      <c r="O65" s="7"/>
    </row>
    <row r="66" spans="1:19" ht="11.25" customHeight="1">
      <c r="A66">
        <v>2</v>
      </c>
      <c r="B66" s="17">
        <v>2</v>
      </c>
      <c r="C66" s="16" t="s">
        <v>8</v>
      </c>
      <c r="D66" s="17" t="str">
        <f ca="1">VLOOKUP(A66,qt,2)</f>
        <v>30</v>
      </c>
      <c r="E66" s="18" t="s">
        <v>9</v>
      </c>
      <c r="F66" s="18"/>
      <c r="G66" s="11" t="str">
        <f ca="1">VLOOKUP(A66,qt,4)</f>
        <v>3</v>
      </c>
      <c r="H66" s="25" t="s">
        <v>0</v>
      </c>
      <c r="I66" s="25"/>
      <c r="J66" s="25"/>
      <c r="K66" s="25"/>
      <c r="L66" s="25"/>
      <c r="M66" s="25"/>
      <c r="N66" s="25"/>
      <c r="O66" s="25"/>
    </row>
    <row r="67" spans="1:19" ht="11.25" customHeight="1">
      <c r="B67" s="17"/>
      <c r="C67" s="16"/>
      <c r="D67" s="17"/>
      <c r="E67" s="18"/>
      <c r="F67" s="18"/>
      <c r="G67" s="12" t="str">
        <f ca="1">VLOOKUP(A66,qt,5)</f>
        <v>5</v>
      </c>
      <c r="H67" s="25"/>
      <c r="I67" s="25"/>
      <c r="J67" s="25"/>
      <c r="K67" s="25"/>
      <c r="L67" s="25"/>
      <c r="M67" s="25"/>
      <c r="N67" s="25"/>
      <c r="O67" s="25"/>
    </row>
    <row r="68" spans="1:19" ht="11.25" customHeight="1">
      <c r="D68" s="37" t="str">
        <f ca="1">VLOOKUP(A66,qt,6)</f>
        <v>30</v>
      </c>
      <c r="E68" s="38" t="str">
        <f ca="1">VLOOKUP(A66,qt,9)</f>
        <v/>
      </c>
      <c r="F68" s="39"/>
      <c r="G68" s="39"/>
      <c r="H68" s="28"/>
      <c r="I68" s="28"/>
      <c r="J68" s="28"/>
      <c r="K68" s="28"/>
      <c r="L68" s="28"/>
      <c r="M68" s="28"/>
      <c r="N68" s="28"/>
      <c r="O68" s="28"/>
      <c r="P68" s="29"/>
      <c r="Q68" s="29"/>
      <c r="R68" s="29"/>
      <c r="S68" s="29"/>
    </row>
    <row r="69" spans="1:19" ht="11.25" customHeight="1">
      <c r="D69" s="40"/>
      <c r="E69" s="41"/>
      <c r="F69" s="42"/>
      <c r="G69" s="42"/>
      <c r="H69" s="28"/>
      <c r="I69" s="15" t="s">
        <v>10</v>
      </c>
      <c r="J69" s="39" t="str">
        <f ca="1">VLOOKUP(A66,qt,10)</f>
        <v>30</v>
      </c>
      <c r="K69" s="39" t="s">
        <v>16</v>
      </c>
      <c r="L69" s="30" t="str">
        <f ca="1">VLOOKUP(A66,qt,11)</f>
        <v>3</v>
      </c>
      <c r="M69" s="39" t="s">
        <v>17</v>
      </c>
      <c r="N69" s="39" t="str">
        <f ca="1">VLOOKUP(A66,qt,13)</f>
        <v>18</v>
      </c>
      <c r="O69" s="28"/>
      <c r="P69" s="29"/>
      <c r="Q69" s="29"/>
      <c r="R69" s="29"/>
      <c r="S69" s="29"/>
    </row>
    <row r="70" spans="1:19" ht="11.25" customHeight="1">
      <c r="D70" s="29"/>
      <c r="E70" s="31"/>
      <c r="F70" s="32" t="str">
        <f ca="1">VLOOKUP(A66,qt,8)</f>
        <v>3</v>
      </c>
      <c r="G70" s="33"/>
      <c r="H70" s="28"/>
      <c r="I70" s="15"/>
      <c r="J70" s="39"/>
      <c r="K70" s="39"/>
      <c r="L70" s="34" t="str">
        <f ca="1">VLOOKUP(A66,qt,12)</f>
        <v>5</v>
      </c>
      <c r="M70" s="39"/>
      <c r="N70" s="39"/>
      <c r="O70" s="28"/>
      <c r="P70" s="29"/>
      <c r="Q70" s="29"/>
      <c r="R70" s="43" t="str">
        <f ca="1">VLOOKUP(A66,qt,13)</f>
        <v>18</v>
      </c>
      <c r="S70" s="29"/>
    </row>
    <row r="71" spans="1:19" ht="11.25" customHeight="1">
      <c r="D71" s="29"/>
      <c r="E71" s="31"/>
      <c r="F71" s="35" t="str">
        <f ca="1">VLOOKUP(A66,qt,7)</f>
        <v>5</v>
      </c>
      <c r="G71" s="35"/>
      <c r="H71" s="28"/>
      <c r="I71" s="28"/>
      <c r="J71" s="29"/>
      <c r="K71" s="28"/>
      <c r="L71" s="28"/>
      <c r="M71" s="28"/>
      <c r="N71" s="28"/>
      <c r="O71" s="28"/>
      <c r="P71" s="45" t="s">
        <v>11</v>
      </c>
      <c r="Q71" s="36"/>
      <c r="R71" s="44"/>
      <c r="S71" s="36"/>
    </row>
    <row r="72" spans="1:19" ht="11.25" customHeight="1">
      <c r="H72" s="7"/>
      <c r="I72" s="7"/>
      <c r="J72" s="7"/>
      <c r="K72" s="7"/>
      <c r="L72" s="7"/>
      <c r="M72" s="7"/>
      <c r="N72" s="7"/>
      <c r="O72" s="7"/>
    </row>
    <row r="73" spans="1:19" ht="11.25" customHeight="1">
      <c r="A73">
        <v>3</v>
      </c>
      <c r="B73" s="17">
        <v>3</v>
      </c>
      <c r="C73" s="16" t="s">
        <v>8</v>
      </c>
      <c r="D73" s="17" t="str">
        <f ca="1">VLOOKUP(A73,qt,2)</f>
        <v>54</v>
      </c>
      <c r="E73" s="18" t="s">
        <v>9</v>
      </c>
      <c r="F73" s="18"/>
      <c r="G73" s="11" t="str">
        <f ca="1">VLOOKUP(A73,qt,4)</f>
        <v>4</v>
      </c>
      <c r="H73" s="25" t="s">
        <v>0</v>
      </c>
      <c r="I73" s="25"/>
      <c r="J73" s="25"/>
      <c r="K73" s="25"/>
      <c r="L73" s="25"/>
      <c r="M73" s="25"/>
      <c r="N73" s="25"/>
      <c r="O73" s="25"/>
    </row>
    <row r="74" spans="1:19" ht="11.25" customHeight="1">
      <c r="B74" s="17"/>
      <c r="C74" s="16"/>
      <c r="D74" s="17"/>
      <c r="E74" s="18"/>
      <c r="F74" s="18"/>
      <c r="G74" s="12" t="str">
        <f ca="1">VLOOKUP(A73,qt,5)</f>
        <v>9</v>
      </c>
      <c r="H74" s="25"/>
      <c r="I74" s="25"/>
      <c r="J74" s="25"/>
      <c r="K74" s="25"/>
      <c r="L74" s="25"/>
      <c r="M74" s="25"/>
      <c r="N74" s="25"/>
      <c r="O74" s="25"/>
    </row>
    <row r="75" spans="1:19" ht="11.25" customHeight="1">
      <c r="D75" s="37" t="str">
        <f ca="1">VLOOKUP(A73,qt,6)</f>
        <v>54</v>
      </c>
      <c r="E75" s="38" t="str">
        <f ca="1">VLOOKUP(A73,qt,9)</f>
        <v/>
      </c>
      <c r="F75" s="39"/>
      <c r="G75" s="39"/>
      <c r="H75" s="28"/>
      <c r="I75" s="28"/>
      <c r="J75" s="28"/>
      <c r="K75" s="28"/>
      <c r="L75" s="28"/>
      <c r="M75" s="28"/>
      <c r="N75" s="28"/>
      <c r="O75" s="28"/>
      <c r="P75" s="29"/>
      <c r="Q75" s="29"/>
      <c r="R75" s="29"/>
      <c r="S75" s="29"/>
    </row>
    <row r="76" spans="1:19" ht="11.25" customHeight="1">
      <c r="D76" s="40"/>
      <c r="E76" s="41"/>
      <c r="F76" s="42"/>
      <c r="G76" s="42"/>
      <c r="H76" s="28"/>
      <c r="I76" s="15" t="s">
        <v>10</v>
      </c>
      <c r="J76" s="39" t="str">
        <f ca="1">VLOOKUP(A73,qt,10)</f>
        <v>54</v>
      </c>
      <c r="K76" s="39" t="s">
        <v>16</v>
      </c>
      <c r="L76" s="30" t="str">
        <f ca="1">VLOOKUP(A73,qt,11)</f>
        <v>4</v>
      </c>
      <c r="M76" s="39" t="s">
        <v>17</v>
      </c>
      <c r="N76" s="39" t="str">
        <f ca="1">VLOOKUP(A73,qt,13)</f>
        <v>24</v>
      </c>
      <c r="O76" s="28"/>
      <c r="P76" s="29"/>
      <c r="Q76" s="29"/>
      <c r="R76" s="29"/>
      <c r="S76" s="29"/>
    </row>
    <row r="77" spans="1:19" ht="11.25" customHeight="1">
      <c r="D77" s="29"/>
      <c r="E77" s="31"/>
      <c r="F77" s="32" t="str">
        <f ca="1">VLOOKUP(A73,qt,8)</f>
        <v>4</v>
      </c>
      <c r="G77" s="33"/>
      <c r="H77" s="28"/>
      <c r="I77" s="15"/>
      <c r="J77" s="39"/>
      <c r="K77" s="39"/>
      <c r="L77" s="34" t="str">
        <f ca="1">VLOOKUP(A73,qt,12)</f>
        <v>9</v>
      </c>
      <c r="M77" s="39"/>
      <c r="N77" s="39"/>
      <c r="O77" s="28"/>
      <c r="P77" s="29"/>
      <c r="Q77" s="29"/>
      <c r="R77" s="43" t="str">
        <f ca="1">VLOOKUP(A73,qt,13)</f>
        <v>24</v>
      </c>
      <c r="S77" s="29"/>
    </row>
    <row r="78" spans="1:19" ht="11.25" customHeight="1">
      <c r="D78" s="29"/>
      <c r="E78" s="31"/>
      <c r="F78" s="35" t="str">
        <f ca="1">VLOOKUP(A73,qt,7)</f>
        <v>9</v>
      </c>
      <c r="G78" s="35"/>
      <c r="H78" s="28"/>
      <c r="I78" s="28"/>
      <c r="J78" s="29"/>
      <c r="K78" s="28"/>
      <c r="L78" s="28"/>
      <c r="M78" s="28"/>
      <c r="N78" s="28"/>
      <c r="O78" s="28"/>
      <c r="P78" s="45" t="s">
        <v>11</v>
      </c>
      <c r="Q78" s="36"/>
      <c r="R78" s="44"/>
      <c r="S78" s="36"/>
    </row>
    <row r="79" spans="1:19" ht="11.25" customHeight="1">
      <c r="H79" s="7"/>
      <c r="I79" s="7"/>
      <c r="J79" s="7"/>
      <c r="K79" s="7"/>
      <c r="L79" s="7"/>
      <c r="M79" s="7"/>
      <c r="N79" s="7"/>
      <c r="O79" s="7"/>
    </row>
    <row r="80" spans="1:19" ht="11.25" customHeight="1">
      <c r="A80">
        <v>4</v>
      </c>
      <c r="B80" s="17">
        <v>4</v>
      </c>
      <c r="C80" s="16" t="s">
        <v>8</v>
      </c>
      <c r="D80" s="13" t="str">
        <f ca="1">VLOOKUP(A80,qt,2)</f>
        <v>4</v>
      </c>
      <c r="E80" s="18" t="s">
        <v>12</v>
      </c>
      <c r="F80" s="18"/>
      <c r="G80" s="18"/>
      <c r="H80" s="26" t="str">
        <f ca="1">VLOOKUP(A80,qt,4)</f>
        <v>8</v>
      </c>
      <c r="I80" s="25" t="s">
        <v>4</v>
      </c>
      <c r="J80" s="25"/>
      <c r="K80" s="25"/>
      <c r="L80" s="25"/>
      <c r="M80" s="25"/>
      <c r="N80" s="25"/>
      <c r="O80" s="25"/>
      <c r="P80" s="4"/>
      <c r="Q80" s="4"/>
    </row>
    <row r="81" spans="1:19" ht="11.25" customHeight="1">
      <c r="B81" s="17"/>
      <c r="C81" s="16"/>
      <c r="D81" s="12" t="str">
        <f ca="1">VLOOKUP(A80,qt,3)</f>
        <v>3</v>
      </c>
      <c r="E81" s="18"/>
      <c r="F81" s="18"/>
      <c r="G81" s="18"/>
      <c r="H81" s="26"/>
      <c r="I81" s="25"/>
      <c r="J81" s="25"/>
      <c r="K81" s="25"/>
      <c r="L81" s="25"/>
      <c r="M81" s="25"/>
      <c r="N81" s="25"/>
      <c r="O81" s="25"/>
      <c r="P81" s="4"/>
      <c r="Q81" s="4"/>
    </row>
    <row r="82" spans="1:19" ht="11.25" customHeight="1">
      <c r="D82" s="37" t="str">
        <f ca="1">VLOOKUP(A80,qt,6)</f>
        <v/>
      </c>
      <c r="E82" s="38" t="str">
        <f ca="1">VLOOKUP(A80,qt,9)</f>
        <v>8</v>
      </c>
      <c r="F82" s="39"/>
      <c r="G82" s="39"/>
      <c r="H82" s="28"/>
      <c r="I82" s="28"/>
      <c r="J82" s="28"/>
      <c r="K82" s="28"/>
      <c r="L82" s="28"/>
      <c r="M82" s="28"/>
      <c r="N82" s="28"/>
      <c r="O82" s="28"/>
      <c r="P82" s="29"/>
      <c r="Q82" s="29"/>
      <c r="R82" s="29"/>
      <c r="S82" s="29"/>
    </row>
    <row r="83" spans="1:19" ht="11.25" customHeight="1">
      <c r="D83" s="40"/>
      <c r="E83" s="41"/>
      <c r="F83" s="42"/>
      <c r="G83" s="42"/>
      <c r="H83" s="28"/>
      <c r="I83" s="15" t="s">
        <v>10</v>
      </c>
      <c r="J83" s="39" t="str">
        <f ca="1">VLOOKUP(A80,qt,10)</f>
        <v>8</v>
      </c>
      <c r="K83" s="39" t="s">
        <v>19</v>
      </c>
      <c r="L83" s="30" t="str">
        <f ca="1">VLOOKUP(A80,qt,11)</f>
        <v>4</v>
      </c>
      <c r="M83" s="39" t="s">
        <v>17</v>
      </c>
      <c r="N83" s="39" t="str">
        <f ca="1">VLOOKUP(A80,qt,13)</f>
        <v>6</v>
      </c>
      <c r="O83" s="28"/>
      <c r="P83" s="29"/>
      <c r="Q83" s="29"/>
      <c r="R83" s="29"/>
      <c r="S83" s="29"/>
    </row>
    <row r="84" spans="1:19" ht="11.25" customHeight="1">
      <c r="D84" s="29"/>
      <c r="E84" s="31"/>
      <c r="F84" s="32" t="str">
        <f ca="1">VLOOKUP(A80,qt,8)</f>
        <v>4</v>
      </c>
      <c r="G84" s="33"/>
      <c r="H84" s="28"/>
      <c r="I84" s="15"/>
      <c r="J84" s="39"/>
      <c r="K84" s="39"/>
      <c r="L84" s="34" t="str">
        <f ca="1">VLOOKUP(A80,qt,12)</f>
        <v>3</v>
      </c>
      <c r="M84" s="39"/>
      <c r="N84" s="39"/>
      <c r="O84" s="28"/>
      <c r="P84" s="29"/>
      <c r="Q84" s="29"/>
      <c r="R84" s="43" t="str">
        <f ca="1">VLOOKUP(A80,qt,13)</f>
        <v>6</v>
      </c>
      <c r="S84" s="29"/>
    </row>
    <row r="85" spans="1:19" ht="11.25" customHeight="1">
      <c r="D85" s="29"/>
      <c r="E85" s="31"/>
      <c r="F85" s="35" t="str">
        <f ca="1">VLOOKUP(A80,qt,7)</f>
        <v>3</v>
      </c>
      <c r="G85" s="35"/>
      <c r="H85" s="28"/>
      <c r="I85" s="28"/>
      <c r="J85" s="29"/>
      <c r="K85" s="28"/>
      <c r="L85" s="28"/>
      <c r="M85" s="28"/>
      <c r="N85" s="28"/>
      <c r="O85" s="28"/>
      <c r="P85" s="45" t="s">
        <v>11</v>
      </c>
      <c r="Q85" s="36"/>
      <c r="R85" s="44"/>
      <c r="S85" s="36"/>
    </row>
    <row r="86" spans="1:19" ht="11.25" customHeight="1">
      <c r="H86" s="7"/>
      <c r="I86" s="7"/>
      <c r="J86" s="7"/>
      <c r="K86" s="7"/>
      <c r="L86" s="7"/>
      <c r="M86" s="7"/>
      <c r="N86" s="7"/>
      <c r="O86" s="7"/>
    </row>
    <row r="87" spans="1:19" ht="11.25" customHeight="1">
      <c r="A87">
        <v>5</v>
      </c>
      <c r="B87" s="17">
        <v>5</v>
      </c>
      <c r="C87" s="16" t="s">
        <v>8</v>
      </c>
      <c r="D87" s="13" t="str">
        <f ca="1">VLOOKUP(A87,qt,2)</f>
        <v>2</v>
      </c>
      <c r="E87" s="18" t="s">
        <v>12</v>
      </c>
      <c r="F87" s="18"/>
      <c r="G87" s="18"/>
      <c r="H87" s="26" t="str">
        <f ca="1">VLOOKUP(A87,qt,4)</f>
        <v>6</v>
      </c>
      <c r="I87" s="25" t="s">
        <v>4</v>
      </c>
      <c r="J87" s="25"/>
      <c r="K87" s="25"/>
      <c r="L87" s="25"/>
      <c r="M87" s="25"/>
      <c r="N87" s="25"/>
      <c r="O87" s="25"/>
    </row>
    <row r="88" spans="1:19" ht="11.25" customHeight="1">
      <c r="B88" s="17"/>
      <c r="C88" s="16"/>
      <c r="D88" s="12" t="str">
        <f ca="1">VLOOKUP(A87,qt,3)</f>
        <v>13</v>
      </c>
      <c r="E88" s="18"/>
      <c r="F88" s="18"/>
      <c r="G88" s="18"/>
      <c r="H88" s="26"/>
      <c r="I88" s="25"/>
      <c r="J88" s="25"/>
      <c r="K88" s="25"/>
      <c r="L88" s="25"/>
      <c r="M88" s="25"/>
      <c r="N88" s="25"/>
      <c r="O88" s="25"/>
    </row>
    <row r="89" spans="1:19" ht="11.25" customHeight="1">
      <c r="D89" s="37" t="str">
        <f ca="1">VLOOKUP(A87,qt,6)</f>
        <v/>
      </c>
      <c r="E89" s="38" t="str">
        <f ca="1">VLOOKUP(A87,qt,9)</f>
        <v>6</v>
      </c>
      <c r="F89" s="39"/>
      <c r="G89" s="39"/>
      <c r="H89" s="28"/>
      <c r="I89" s="28"/>
      <c r="J89" s="28"/>
      <c r="K89" s="28"/>
      <c r="L89" s="28"/>
      <c r="M89" s="28"/>
      <c r="N89" s="28"/>
      <c r="O89" s="28"/>
      <c r="P89" s="29"/>
      <c r="Q89" s="29"/>
      <c r="R89" s="29"/>
      <c r="S89" s="29"/>
    </row>
    <row r="90" spans="1:19" ht="11.25" customHeight="1">
      <c r="D90" s="40"/>
      <c r="E90" s="41"/>
      <c r="F90" s="42"/>
      <c r="G90" s="42"/>
      <c r="H90" s="28"/>
      <c r="I90" s="15" t="s">
        <v>10</v>
      </c>
      <c r="J90" s="39" t="str">
        <f ca="1">VLOOKUP(A87,qt,10)</f>
        <v>6</v>
      </c>
      <c r="K90" s="39" t="s">
        <v>19</v>
      </c>
      <c r="L90" s="30" t="str">
        <f ca="1">VLOOKUP(A87,qt,11)</f>
        <v>2</v>
      </c>
      <c r="M90" s="39" t="s">
        <v>17</v>
      </c>
      <c r="N90" s="39" t="str">
        <f ca="1">VLOOKUP(A87,qt,13)</f>
        <v>39</v>
      </c>
      <c r="O90" s="28"/>
      <c r="P90" s="29"/>
      <c r="Q90" s="29"/>
      <c r="R90" s="29"/>
      <c r="S90" s="29"/>
    </row>
    <row r="91" spans="1:19" ht="11.25" customHeight="1">
      <c r="D91" s="29"/>
      <c r="E91" s="31"/>
      <c r="F91" s="32" t="str">
        <f ca="1">VLOOKUP(A87,qt,8)</f>
        <v>2</v>
      </c>
      <c r="G91" s="33"/>
      <c r="H91" s="28"/>
      <c r="I91" s="15"/>
      <c r="J91" s="39"/>
      <c r="K91" s="39"/>
      <c r="L91" s="34" t="str">
        <f ca="1">VLOOKUP(A87,qt,12)</f>
        <v>13</v>
      </c>
      <c r="M91" s="39"/>
      <c r="N91" s="39"/>
      <c r="O91" s="28"/>
      <c r="P91" s="29"/>
      <c r="Q91" s="29"/>
      <c r="R91" s="43" t="str">
        <f ca="1">VLOOKUP(A87,qt,13)</f>
        <v>39</v>
      </c>
      <c r="S91" s="29"/>
    </row>
    <row r="92" spans="1:19" ht="11.25" customHeight="1">
      <c r="D92" s="29"/>
      <c r="E92" s="31"/>
      <c r="F92" s="35" t="str">
        <f ca="1">VLOOKUP(A87,qt,7)</f>
        <v>13</v>
      </c>
      <c r="G92" s="35"/>
      <c r="H92" s="28"/>
      <c r="I92" s="28"/>
      <c r="J92" s="29"/>
      <c r="K92" s="28"/>
      <c r="L92" s="28"/>
      <c r="M92" s="28"/>
      <c r="N92" s="28"/>
      <c r="O92" s="28"/>
      <c r="P92" s="45" t="s">
        <v>11</v>
      </c>
      <c r="Q92" s="36"/>
      <c r="R92" s="44"/>
      <c r="S92" s="36"/>
    </row>
    <row r="93" spans="1:19" ht="11.25" customHeight="1">
      <c r="H93" s="7"/>
      <c r="I93" s="7"/>
      <c r="J93" s="7"/>
      <c r="K93" s="7"/>
      <c r="L93" s="7"/>
      <c r="M93" s="7"/>
      <c r="N93" s="7"/>
      <c r="O93" s="7"/>
    </row>
    <row r="94" spans="1:19" ht="11.25" customHeight="1">
      <c r="A94">
        <v>6</v>
      </c>
      <c r="B94" s="17">
        <v>6</v>
      </c>
      <c r="C94" s="16" t="s">
        <v>8</v>
      </c>
      <c r="D94" s="13" t="str">
        <f ca="1">VLOOKUP(A94,qt,2)</f>
        <v>3</v>
      </c>
      <c r="E94" s="18" t="s">
        <v>12</v>
      </c>
      <c r="F94" s="18"/>
      <c r="G94" s="18"/>
      <c r="H94" s="26" t="str">
        <f ca="1">VLOOKUP(A94,qt,4)</f>
        <v>9</v>
      </c>
      <c r="I94" s="25" t="s">
        <v>4</v>
      </c>
      <c r="J94" s="25"/>
      <c r="K94" s="25"/>
      <c r="L94" s="25"/>
      <c r="M94" s="25"/>
      <c r="N94" s="25"/>
      <c r="O94" s="25"/>
    </row>
    <row r="95" spans="1:19" ht="11.25" customHeight="1">
      <c r="B95" s="17"/>
      <c r="C95" s="16"/>
      <c r="D95" s="12" t="str">
        <f ca="1">VLOOKUP(A94,qt,3)</f>
        <v>16</v>
      </c>
      <c r="E95" s="18"/>
      <c r="F95" s="18"/>
      <c r="G95" s="18"/>
      <c r="H95" s="26"/>
      <c r="I95" s="25"/>
      <c r="J95" s="25"/>
      <c r="K95" s="25"/>
      <c r="L95" s="25"/>
      <c r="M95" s="25"/>
      <c r="N95" s="25"/>
      <c r="O95" s="25"/>
    </row>
    <row r="96" spans="1:19" ht="11.25" customHeight="1">
      <c r="D96" s="37" t="str">
        <f ca="1">VLOOKUP(A94,qt,6)</f>
        <v/>
      </c>
      <c r="E96" s="38" t="str">
        <f ca="1">VLOOKUP(A94,qt,9)</f>
        <v>9</v>
      </c>
      <c r="F96" s="39"/>
      <c r="G96" s="39"/>
      <c r="H96" s="28"/>
      <c r="I96" s="28"/>
      <c r="J96" s="28"/>
      <c r="K96" s="28"/>
      <c r="L96" s="28"/>
      <c r="M96" s="28"/>
      <c r="N96" s="28"/>
      <c r="O96" s="28"/>
      <c r="P96" s="29"/>
      <c r="Q96" s="29"/>
      <c r="R96" s="29"/>
      <c r="S96" s="29"/>
    </row>
    <row r="97" spans="1:19" ht="11.25" customHeight="1">
      <c r="D97" s="40"/>
      <c r="E97" s="41"/>
      <c r="F97" s="42"/>
      <c r="G97" s="42"/>
      <c r="H97" s="28"/>
      <c r="I97" s="15" t="s">
        <v>10</v>
      </c>
      <c r="J97" s="39" t="str">
        <f ca="1">VLOOKUP(A94,qt,10)</f>
        <v>9</v>
      </c>
      <c r="K97" s="39" t="s">
        <v>19</v>
      </c>
      <c r="L97" s="30" t="str">
        <f ca="1">VLOOKUP(A94,qt,11)</f>
        <v>3</v>
      </c>
      <c r="M97" s="39" t="s">
        <v>17</v>
      </c>
      <c r="N97" s="39" t="str">
        <f ca="1">VLOOKUP(A94,qt,13)</f>
        <v>48</v>
      </c>
      <c r="O97" s="28"/>
      <c r="P97" s="29"/>
      <c r="Q97" s="29"/>
      <c r="R97" s="29"/>
      <c r="S97" s="29"/>
    </row>
    <row r="98" spans="1:19" ht="11.25" customHeight="1">
      <c r="D98" s="29"/>
      <c r="E98" s="31"/>
      <c r="F98" s="32" t="str">
        <f ca="1">VLOOKUP(A94,qt,8)</f>
        <v>3</v>
      </c>
      <c r="G98" s="33"/>
      <c r="H98" s="28"/>
      <c r="I98" s="15"/>
      <c r="J98" s="39"/>
      <c r="K98" s="39"/>
      <c r="L98" s="34" t="str">
        <f ca="1">VLOOKUP(A94,qt,12)</f>
        <v>16</v>
      </c>
      <c r="M98" s="39"/>
      <c r="N98" s="39"/>
      <c r="O98" s="28"/>
      <c r="P98" s="29"/>
      <c r="Q98" s="29"/>
      <c r="R98" s="43" t="str">
        <f ca="1">VLOOKUP(A94,qt,13)</f>
        <v>48</v>
      </c>
      <c r="S98" s="29"/>
    </row>
    <row r="99" spans="1:19" ht="11.25" customHeight="1">
      <c r="D99" s="29"/>
      <c r="E99" s="31"/>
      <c r="F99" s="35" t="str">
        <f ca="1">VLOOKUP(A94,qt,7)</f>
        <v>16</v>
      </c>
      <c r="G99" s="35"/>
      <c r="H99" s="28"/>
      <c r="I99" s="28"/>
      <c r="J99" s="29"/>
      <c r="K99" s="28"/>
      <c r="L99" s="28"/>
      <c r="M99" s="28"/>
      <c r="N99" s="28"/>
      <c r="O99" s="28"/>
      <c r="P99" s="45" t="s">
        <v>11</v>
      </c>
      <c r="Q99" s="36"/>
      <c r="R99" s="44"/>
      <c r="S99" s="36"/>
    </row>
    <row r="100" spans="1:19" ht="11.25" customHeight="1">
      <c r="H100" s="7"/>
      <c r="I100" s="7"/>
      <c r="J100" s="7"/>
      <c r="K100" s="7"/>
      <c r="L100" s="7"/>
      <c r="M100" s="7"/>
      <c r="N100" s="7"/>
      <c r="O100" s="7"/>
    </row>
    <row r="101" spans="1:19" ht="11.25" customHeight="1">
      <c r="A101">
        <v>7</v>
      </c>
      <c r="B101" s="17">
        <v>7</v>
      </c>
      <c r="C101" s="16" t="s">
        <v>8</v>
      </c>
      <c r="D101" s="17" t="str">
        <f ca="1">VLOOKUP(A101,qt,2)</f>
        <v>3</v>
      </c>
      <c r="E101" s="18" t="s">
        <v>13</v>
      </c>
      <c r="F101" s="18"/>
      <c r="G101" s="18" t="str">
        <f ca="1">VLOOKUP(A101,qt,4)</f>
        <v>9</v>
      </c>
      <c r="H101" s="25" t="s">
        <v>3</v>
      </c>
      <c r="I101" s="25"/>
      <c r="J101" s="25"/>
      <c r="K101" s="25"/>
      <c r="L101" s="25"/>
      <c r="M101" s="25"/>
      <c r="N101" s="25"/>
      <c r="O101" s="25"/>
    </row>
    <row r="102" spans="1:19" ht="11.25" customHeight="1">
      <c r="B102" s="17"/>
      <c r="C102" s="16"/>
      <c r="D102" s="17"/>
      <c r="E102" s="18"/>
      <c r="F102" s="18"/>
      <c r="G102" s="18"/>
      <c r="H102" s="25"/>
      <c r="I102" s="25"/>
      <c r="J102" s="25"/>
      <c r="K102" s="25"/>
      <c r="L102" s="25"/>
      <c r="M102" s="25"/>
      <c r="N102" s="25"/>
      <c r="O102" s="25"/>
    </row>
    <row r="103" spans="1:19" ht="11.25" customHeight="1">
      <c r="D103" s="37" t="str">
        <f ca="1">VLOOKUP(A101,qt,6)</f>
        <v>9</v>
      </c>
      <c r="E103" s="38" t="str">
        <f ca="1">VLOOKUP(A101,qt,9)</f>
        <v>3</v>
      </c>
      <c r="F103" s="39"/>
      <c r="G103" s="39"/>
      <c r="H103" s="28"/>
      <c r="I103" s="28"/>
      <c r="J103" s="28"/>
      <c r="K103" s="28"/>
      <c r="L103" s="28"/>
      <c r="M103" s="28"/>
      <c r="N103" s="28"/>
      <c r="O103" s="28"/>
      <c r="P103" s="29"/>
      <c r="Q103" s="29"/>
      <c r="R103" s="29"/>
      <c r="S103" s="29"/>
    </row>
    <row r="104" spans="1:19" ht="11.25" customHeight="1">
      <c r="D104" s="40"/>
      <c r="E104" s="41"/>
      <c r="F104" s="42"/>
      <c r="G104" s="42"/>
      <c r="H104" s="28"/>
      <c r="I104" s="15" t="s">
        <v>10</v>
      </c>
      <c r="J104" s="39" t="str">
        <f ca="1">VLOOKUP(A101,qt,10)</f>
        <v>3</v>
      </c>
      <c r="K104" s="39" t="s">
        <v>19</v>
      </c>
      <c r="L104" s="27" t="str">
        <f ca="1">VLOOKUP(A101,qt,11)</f>
        <v>9</v>
      </c>
      <c r="M104" s="39" t="s">
        <v>17</v>
      </c>
      <c r="N104" s="47" t="str">
        <f ca="1">VLOOKUP(A101,qt,13)</f>
        <v>1</v>
      </c>
      <c r="O104" s="28"/>
      <c r="P104" s="29"/>
      <c r="Q104" s="29"/>
      <c r="R104" s="29"/>
      <c r="S104" s="29"/>
    </row>
    <row r="105" spans="1:19" ht="11.25" customHeight="1">
      <c r="D105" s="29"/>
      <c r="E105" s="31"/>
      <c r="F105" s="48" t="str">
        <f ca="1">VLOOKUP(A101,qt,8)</f>
        <v/>
      </c>
      <c r="G105" s="48"/>
      <c r="H105" s="28"/>
      <c r="I105" s="15"/>
      <c r="J105" s="39"/>
      <c r="K105" s="39"/>
      <c r="L105" s="27"/>
      <c r="M105" s="39"/>
      <c r="N105" s="46" t="str">
        <f ca="1">VLOOKUP(A101,qt,14)</f>
        <v>3</v>
      </c>
      <c r="O105" s="28"/>
      <c r="P105" s="29"/>
      <c r="Q105" s="29"/>
      <c r="R105" s="47" t="str">
        <f ca="1">VLOOKUP(A101,qt,13)</f>
        <v>1</v>
      </c>
      <c r="S105" s="29"/>
    </row>
    <row r="106" spans="1:19" ht="11.25" customHeight="1">
      <c r="D106" s="29"/>
      <c r="E106" s="31"/>
      <c r="F106" s="27"/>
      <c r="G106" s="27"/>
      <c r="H106" s="28"/>
      <c r="I106" s="28"/>
      <c r="J106" s="29"/>
      <c r="K106" s="28"/>
      <c r="L106" s="28"/>
      <c r="M106" s="28"/>
      <c r="N106" s="28"/>
      <c r="O106" s="28"/>
      <c r="P106" s="45" t="s">
        <v>11</v>
      </c>
      <c r="Q106" s="36"/>
      <c r="R106" s="47" t="str">
        <f ca="1">VLOOKUP(A101,qt,14)</f>
        <v>3</v>
      </c>
      <c r="S106" s="36"/>
    </row>
    <row r="107" spans="1:19" ht="11.25" customHeight="1">
      <c r="H107" s="7"/>
      <c r="I107" s="7"/>
      <c r="J107" s="7"/>
      <c r="K107" s="7"/>
      <c r="L107" s="7"/>
      <c r="M107" s="7"/>
      <c r="N107" s="7"/>
      <c r="O107" s="7"/>
      <c r="R107" s="49"/>
    </row>
    <row r="108" spans="1:19" ht="11.25" customHeight="1">
      <c r="A108">
        <v>8</v>
      </c>
      <c r="B108" s="17">
        <v>8</v>
      </c>
      <c r="C108" s="16" t="s">
        <v>8</v>
      </c>
      <c r="D108" s="17" t="str">
        <f ca="1">VLOOKUP(A108,qt,2)</f>
        <v>10</v>
      </c>
      <c r="E108" s="18" t="s">
        <v>13</v>
      </c>
      <c r="F108" s="18"/>
      <c r="G108" s="18" t="str">
        <f ca="1">VLOOKUP(A108,qt,4)</f>
        <v>32</v>
      </c>
      <c r="H108" s="25" t="s">
        <v>3</v>
      </c>
      <c r="I108" s="25"/>
      <c r="J108" s="25"/>
      <c r="K108" s="25"/>
      <c r="L108" s="25"/>
      <c r="M108" s="25"/>
      <c r="N108" s="25"/>
      <c r="O108" s="25"/>
    </row>
    <row r="109" spans="1:19" ht="11.25" customHeight="1">
      <c r="B109" s="17"/>
      <c r="C109" s="16"/>
      <c r="D109" s="17"/>
      <c r="E109" s="18"/>
      <c r="F109" s="18"/>
      <c r="G109" s="18"/>
      <c r="H109" s="25"/>
      <c r="I109" s="25"/>
      <c r="J109" s="25"/>
      <c r="K109" s="25"/>
      <c r="L109" s="25"/>
      <c r="M109" s="25"/>
      <c r="N109" s="25"/>
      <c r="O109" s="25"/>
    </row>
    <row r="110" spans="1:19" ht="11.25" customHeight="1">
      <c r="D110" s="37" t="str">
        <f ca="1">VLOOKUP(A108,qt,6)</f>
        <v>32</v>
      </c>
      <c r="E110" s="38" t="str">
        <f ca="1">VLOOKUP(A108,qt,9)</f>
        <v>10</v>
      </c>
      <c r="F110" s="39"/>
      <c r="G110" s="39"/>
      <c r="H110" s="28"/>
      <c r="I110" s="28"/>
      <c r="J110" s="28"/>
      <c r="K110" s="28"/>
      <c r="L110" s="28"/>
      <c r="M110" s="28"/>
      <c r="N110" s="28"/>
      <c r="O110" s="28"/>
      <c r="P110" s="29"/>
      <c r="Q110" s="29"/>
      <c r="R110" s="29"/>
      <c r="S110" s="29"/>
    </row>
    <row r="111" spans="1:19" ht="11.25" customHeight="1">
      <c r="D111" s="40"/>
      <c r="E111" s="41"/>
      <c r="F111" s="42"/>
      <c r="G111" s="42"/>
      <c r="H111" s="28"/>
      <c r="I111" s="15" t="s">
        <v>10</v>
      </c>
      <c r="J111" s="39" t="str">
        <f ca="1">VLOOKUP(A108,qt,10)</f>
        <v>10</v>
      </c>
      <c r="K111" s="39" t="s">
        <v>19</v>
      </c>
      <c r="L111" s="27" t="str">
        <f ca="1">VLOOKUP(A108,qt,11)</f>
        <v>32</v>
      </c>
      <c r="M111" s="39" t="s">
        <v>17</v>
      </c>
      <c r="N111" s="47" t="str">
        <f ca="1">VLOOKUP(A108,qt,13)</f>
        <v>5</v>
      </c>
      <c r="O111" s="28"/>
      <c r="P111" s="29"/>
      <c r="Q111" s="29"/>
      <c r="R111" s="29"/>
      <c r="S111" s="29"/>
    </row>
    <row r="112" spans="1:19" ht="11.25" customHeight="1">
      <c r="D112" s="29"/>
      <c r="E112" s="31"/>
      <c r="F112" s="48" t="str">
        <f ca="1">VLOOKUP(A108,qt,8)</f>
        <v/>
      </c>
      <c r="G112" s="48"/>
      <c r="H112" s="28"/>
      <c r="I112" s="15"/>
      <c r="J112" s="39"/>
      <c r="K112" s="39"/>
      <c r="L112" s="27"/>
      <c r="M112" s="39"/>
      <c r="N112" s="46" t="str">
        <f ca="1">VLOOKUP(A108,qt,14)</f>
        <v>16</v>
      </c>
      <c r="O112" s="28"/>
      <c r="P112" s="29"/>
      <c r="Q112" s="29"/>
      <c r="R112" s="47" t="str">
        <f ca="1">VLOOKUP(A108,qt,13)</f>
        <v>5</v>
      </c>
      <c r="S112" s="29"/>
    </row>
    <row r="113" spans="1:19" ht="11.25" customHeight="1">
      <c r="D113" s="29"/>
      <c r="E113" s="31"/>
      <c r="F113" s="27"/>
      <c r="G113" s="27"/>
      <c r="H113" s="28"/>
      <c r="I113" s="28"/>
      <c r="J113" s="29"/>
      <c r="K113" s="28"/>
      <c r="L113" s="28"/>
      <c r="M113" s="28"/>
      <c r="N113" s="28"/>
      <c r="O113" s="28"/>
      <c r="P113" s="45" t="s">
        <v>11</v>
      </c>
      <c r="Q113" s="36"/>
      <c r="R113" s="47" t="str">
        <f ca="1">VLOOKUP(A108,qt,14)</f>
        <v>16</v>
      </c>
      <c r="S113" s="36"/>
    </row>
    <row r="114" spans="1:19" ht="11.25" customHeight="1">
      <c r="H114" s="7"/>
      <c r="I114" s="7"/>
      <c r="J114" s="7"/>
      <c r="K114" s="7"/>
      <c r="L114" s="7"/>
      <c r="M114" s="7"/>
      <c r="N114" s="7"/>
      <c r="O114" s="7"/>
      <c r="R114" s="49"/>
    </row>
    <row r="115" spans="1:19" ht="11.25" customHeight="1">
      <c r="A115">
        <v>9</v>
      </c>
      <c r="B115" s="17">
        <v>9</v>
      </c>
      <c r="C115" s="16" t="s">
        <v>8</v>
      </c>
      <c r="D115" s="17" t="str">
        <f ca="1">VLOOKUP(A115,qt,2)</f>
        <v>14</v>
      </c>
      <c r="E115" s="18" t="s">
        <v>13</v>
      </c>
      <c r="F115" s="18"/>
      <c r="G115" s="18" t="str">
        <f ca="1">VLOOKUP(A115,qt,4)</f>
        <v>35</v>
      </c>
      <c r="H115" s="25" t="s">
        <v>3</v>
      </c>
      <c r="I115" s="25"/>
      <c r="J115" s="25"/>
      <c r="K115" s="25"/>
      <c r="L115" s="25"/>
      <c r="M115" s="25"/>
      <c r="N115" s="25"/>
      <c r="O115" s="25"/>
    </row>
    <row r="116" spans="1:19" ht="11.25" customHeight="1">
      <c r="B116" s="17"/>
      <c r="C116" s="16"/>
      <c r="D116" s="17"/>
      <c r="E116" s="18"/>
      <c r="F116" s="18"/>
      <c r="G116" s="18"/>
      <c r="H116" s="25"/>
      <c r="I116" s="25"/>
      <c r="J116" s="25"/>
      <c r="K116" s="25"/>
      <c r="L116" s="25"/>
      <c r="M116" s="25"/>
      <c r="N116" s="25"/>
      <c r="O116" s="25"/>
    </row>
    <row r="117" spans="1:19" ht="11.25" customHeight="1">
      <c r="D117" s="37" t="str">
        <f ca="1">VLOOKUP(A115,qt,6)</f>
        <v>35</v>
      </c>
      <c r="E117" s="38" t="str">
        <f ca="1">VLOOKUP(A115,qt,9)</f>
        <v>14</v>
      </c>
      <c r="F117" s="39"/>
      <c r="G117" s="39"/>
      <c r="H117" s="28"/>
      <c r="I117" s="28"/>
      <c r="J117" s="28"/>
      <c r="K117" s="28"/>
      <c r="L117" s="28"/>
      <c r="M117" s="28"/>
      <c r="N117" s="28"/>
      <c r="O117" s="28"/>
      <c r="P117" s="29"/>
      <c r="Q117" s="29"/>
      <c r="R117" s="29"/>
      <c r="S117" s="29"/>
    </row>
    <row r="118" spans="1:19" ht="11.25" customHeight="1">
      <c r="D118" s="40"/>
      <c r="E118" s="41"/>
      <c r="F118" s="42"/>
      <c r="G118" s="42"/>
      <c r="H118" s="28"/>
      <c r="I118" s="15" t="s">
        <v>10</v>
      </c>
      <c r="J118" s="39" t="str">
        <f ca="1">VLOOKUP(A115,qt,10)</f>
        <v>14</v>
      </c>
      <c r="K118" s="39" t="s">
        <v>19</v>
      </c>
      <c r="L118" s="27" t="str">
        <f ca="1">VLOOKUP(A115,qt,11)</f>
        <v>35</v>
      </c>
      <c r="M118" s="39" t="s">
        <v>17</v>
      </c>
      <c r="N118" s="47" t="str">
        <f ca="1">VLOOKUP(A115,qt,13)</f>
        <v>2</v>
      </c>
      <c r="O118" s="28"/>
      <c r="P118" s="29"/>
      <c r="Q118" s="29"/>
      <c r="R118" s="29"/>
      <c r="S118" s="29"/>
    </row>
    <row r="119" spans="1:19" ht="11.25" customHeight="1">
      <c r="D119" s="29"/>
      <c r="E119" s="31"/>
      <c r="F119" s="48" t="str">
        <f ca="1">VLOOKUP(A115,qt,8)</f>
        <v/>
      </c>
      <c r="G119" s="48"/>
      <c r="H119" s="28"/>
      <c r="I119" s="15"/>
      <c r="J119" s="39"/>
      <c r="K119" s="39"/>
      <c r="L119" s="27"/>
      <c r="M119" s="39"/>
      <c r="N119" s="46" t="str">
        <f ca="1">VLOOKUP(A115,qt,14)</f>
        <v>5</v>
      </c>
      <c r="O119" s="28"/>
      <c r="P119" s="29"/>
      <c r="Q119" s="29"/>
      <c r="R119" s="47" t="str">
        <f ca="1">VLOOKUP(A115,qt,13)</f>
        <v>2</v>
      </c>
      <c r="S119" s="29"/>
    </row>
    <row r="120" spans="1:19" ht="11.25" customHeight="1">
      <c r="D120" s="29"/>
      <c r="E120" s="31"/>
      <c r="F120" s="27"/>
      <c r="G120" s="27"/>
      <c r="H120" s="28"/>
      <c r="I120" s="28"/>
      <c r="J120" s="29"/>
      <c r="K120" s="28"/>
      <c r="L120" s="28"/>
      <c r="M120" s="28"/>
      <c r="N120" s="28"/>
      <c r="O120" s="28"/>
      <c r="P120" s="45" t="s">
        <v>11</v>
      </c>
      <c r="Q120" s="36"/>
      <c r="R120" s="47" t="str">
        <f ca="1">VLOOKUP(A115,qt,14)</f>
        <v>5</v>
      </c>
      <c r="S120" s="36"/>
    </row>
  </sheetData>
  <mergeCells count="183">
    <mergeCell ref="M118:M119"/>
    <mergeCell ref="F119:G120"/>
    <mergeCell ref="V5:X7"/>
    <mergeCell ref="D117:D118"/>
    <mergeCell ref="E117:G118"/>
    <mergeCell ref="I118:I119"/>
    <mergeCell ref="J118:J119"/>
    <mergeCell ref="K118:K119"/>
    <mergeCell ref="L118:L119"/>
    <mergeCell ref="M111:M112"/>
    <mergeCell ref="F112:G113"/>
    <mergeCell ref="B115:B116"/>
    <mergeCell ref="C115:C116"/>
    <mergeCell ref="D115:D116"/>
    <mergeCell ref="E115:F116"/>
    <mergeCell ref="G115:G116"/>
    <mergeCell ref="H115:O116"/>
    <mergeCell ref="D110:D111"/>
    <mergeCell ref="E110:G111"/>
    <mergeCell ref="I111:I112"/>
    <mergeCell ref="J111:J112"/>
    <mergeCell ref="K111:K112"/>
    <mergeCell ref="L111:L112"/>
    <mergeCell ref="M104:M105"/>
    <mergeCell ref="F105:G106"/>
    <mergeCell ref="B108:B109"/>
    <mergeCell ref="C108:C109"/>
    <mergeCell ref="D108:D109"/>
    <mergeCell ref="E108:F109"/>
    <mergeCell ref="G108:G109"/>
    <mergeCell ref="H108:O109"/>
    <mergeCell ref="D103:D104"/>
    <mergeCell ref="E103:G104"/>
    <mergeCell ref="I104:I105"/>
    <mergeCell ref="J104:J105"/>
    <mergeCell ref="K104:K105"/>
    <mergeCell ref="L104:L105"/>
    <mergeCell ref="N97:N98"/>
    <mergeCell ref="R98:R99"/>
    <mergeCell ref="B101:B102"/>
    <mergeCell ref="C101:C102"/>
    <mergeCell ref="D101:D102"/>
    <mergeCell ref="E101:F102"/>
    <mergeCell ref="G101:G102"/>
    <mergeCell ref="H101:O102"/>
    <mergeCell ref="D96:D97"/>
    <mergeCell ref="E96:G97"/>
    <mergeCell ref="I97:I98"/>
    <mergeCell ref="J97:J98"/>
    <mergeCell ref="K97:K98"/>
    <mergeCell ref="M97:M98"/>
    <mergeCell ref="N90:N91"/>
    <mergeCell ref="R91:R92"/>
    <mergeCell ref="B94:B95"/>
    <mergeCell ref="C94:C95"/>
    <mergeCell ref="E94:G95"/>
    <mergeCell ref="H94:H95"/>
    <mergeCell ref="I94:O95"/>
    <mergeCell ref="D89:D90"/>
    <mergeCell ref="E89:G90"/>
    <mergeCell ref="I90:I91"/>
    <mergeCell ref="J90:J91"/>
    <mergeCell ref="K90:K91"/>
    <mergeCell ref="M90:M91"/>
    <mergeCell ref="N83:N84"/>
    <mergeCell ref="R84:R85"/>
    <mergeCell ref="B87:B88"/>
    <mergeCell ref="C87:C88"/>
    <mergeCell ref="E87:G88"/>
    <mergeCell ref="H87:H88"/>
    <mergeCell ref="I87:O88"/>
    <mergeCell ref="D82:D83"/>
    <mergeCell ref="E82:G83"/>
    <mergeCell ref="I83:I84"/>
    <mergeCell ref="J83:J84"/>
    <mergeCell ref="K83:K84"/>
    <mergeCell ref="M83:M84"/>
    <mergeCell ref="N76:N77"/>
    <mergeCell ref="R77:R78"/>
    <mergeCell ref="B80:B81"/>
    <mergeCell ref="C80:C81"/>
    <mergeCell ref="E80:G81"/>
    <mergeCell ref="H80:H81"/>
    <mergeCell ref="I80:O81"/>
    <mergeCell ref="D75:D76"/>
    <mergeCell ref="E75:G76"/>
    <mergeCell ref="I76:I77"/>
    <mergeCell ref="J76:J77"/>
    <mergeCell ref="K76:K77"/>
    <mergeCell ref="M76:M77"/>
    <mergeCell ref="N69:N70"/>
    <mergeCell ref="R70:R71"/>
    <mergeCell ref="B73:B74"/>
    <mergeCell ref="C73:C74"/>
    <mergeCell ref="D73:D74"/>
    <mergeCell ref="E73:F74"/>
    <mergeCell ref="H73:O74"/>
    <mergeCell ref="D68:D69"/>
    <mergeCell ref="E68:G69"/>
    <mergeCell ref="I69:I70"/>
    <mergeCell ref="J69:J70"/>
    <mergeCell ref="K69:K70"/>
    <mergeCell ref="M69:M70"/>
    <mergeCell ref="N62:N63"/>
    <mergeCell ref="R63:R64"/>
    <mergeCell ref="B66:B67"/>
    <mergeCell ref="C66:C67"/>
    <mergeCell ref="D66:D67"/>
    <mergeCell ref="E66:F67"/>
    <mergeCell ref="H66:O67"/>
    <mergeCell ref="D61:D62"/>
    <mergeCell ref="E61:G62"/>
    <mergeCell ref="I62:I63"/>
    <mergeCell ref="J62:J63"/>
    <mergeCell ref="K62:K63"/>
    <mergeCell ref="M62:M63"/>
    <mergeCell ref="I55:I56"/>
    <mergeCell ref="F58:P58"/>
    <mergeCell ref="B59:B60"/>
    <mergeCell ref="C59:C60"/>
    <mergeCell ref="D59:D60"/>
    <mergeCell ref="E59:F60"/>
    <mergeCell ref="H59:O60"/>
    <mergeCell ref="I49:I50"/>
    <mergeCell ref="B52:B53"/>
    <mergeCell ref="C52:C53"/>
    <mergeCell ref="D52:D53"/>
    <mergeCell ref="E52:F53"/>
    <mergeCell ref="G52:G53"/>
    <mergeCell ref="H52:O53"/>
    <mergeCell ref="I43:I44"/>
    <mergeCell ref="B46:B47"/>
    <mergeCell ref="C46:C47"/>
    <mergeCell ref="D46:D47"/>
    <mergeCell ref="E46:F47"/>
    <mergeCell ref="G46:G47"/>
    <mergeCell ref="H46:O47"/>
    <mergeCell ref="I37:I38"/>
    <mergeCell ref="B40:B41"/>
    <mergeCell ref="C40:C41"/>
    <mergeCell ref="D40:D41"/>
    <mergeCell ref="E40:F41"/>
    <mergeCell ref="G40:G41"/>
    <mergeCell ref="H40:O41"/>
    <mergeCell ref="I31:I32"/>
    <mergeCell ref="B34:B35"/>
    <mergeCell ref="C34:C35"/>
    <mergeCell ref="E34:G35"/>
    <mergeCell ref="H34:H35"/>
    <mergeCell ref="I34:O35"/>
    <mergeCell ref="I25:I26"/>
    <mergeCell ref="B28:B29"/>
    <mergeCell ref="C28:C29"/>
    <mergeCell ref="E28:G29"/>
    <mergeCell ref="H28:H29"/>
    <mergeCell ref="I28:O29"/>
    <mergeCell ref="I19:I20"/>
    <mergeCell ref="B22:B23"/>
    <mergeCell ref="C22:C23"/>
    <mergeCell ref="E22:G23"/>
    <mergeCell ref="H22:H23"/>
    <mergeCell ref="I22:O23"/>
    <mergeCell ref="I13:I14"/>
    <mergeCell ref="B16:B17"/>
    <mergeCell ref="C16:C17"/>
    <mergeCell ref="D16:D17"/>
    <mergeCell ref="E16:F17"/>
    <mergeCell ref="H16:O17"/>
    <mergeCell ref="I7:I8"/>
    <mergeCell ref="B10:B11"/>
    <mergeCell ref="C10:C11"/>
    <mergeCell ref="D10:D11"/>
    <mergeCell ref="E10:F11"/>
    <mergeCell ref="H10:O11"/>
    <mergeCell ref="F1:P1"/>
    <mergeCell ref="D2:O2"/>
    <mergeCell ref="R2:S2"/>
    <mergeCell ref="R3:S3"/>
    <mergeCell ref="B4:B5"/>
    <mergeCell ref="C4:C5"/>
    <mergeCell ref="D4:D5"/>
    <mergeCell ref="E4:F5"/>
    <mergeCell ref="H4:O5"/>
  </mergeCells>
  <phoneticPr fontId="1"/>
  <pageMargins left="0.19" right="0.34" top="0.17" bottom="0.24" header="0.12" footer="0.2"/>
  <pageSetup paperSize="13" orientation="portrait" horizontalDpi="4294967293" verticalDpi="0" r:id="rId1"/>
  <rowBreaks count="1" manualBreakCount="1">
    <brk id="57" min="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X121"/>
  <sheetViews>
    <sheetView zoomScale="70" zoomScaleNormal="70" workbookViewId="0">
      <selection activeCell="T28" sqref="T28"/>
    </sheetView>
  </sheetViews>
  <sheetFormatPr defaultRowHeight="12"/>
  <cols>
    <col min="1" max="1" width="4.28515625" customWidth="1"/>
    <col min="2" max="2" width="3.5703125" customWidth="1"/>
    <col min="3" max="3" width="4.7109375" customWidth="1"/>
    <col min="4" max="4" width="4.85546875" customWidth="1"/>
    <col min="5" max="5" width="1.42578125" customWidth="1"/>
    <col min="6" max="6" width="3.5703125" customWidth="1"/>
    <col min="7" max="7" width="3.85546875" customWidth="1"/>
    <col min="8" max="8" width="4.7109375" customWidth="1"/>
    <col min="9" max="14" width="5.28515625" customWidth="1"/>
    <col min="15" max="15" width="12.5703125" customWidth="1"/>
    <col min="16" max="16" width="6" customWidth="1"/>
    <col min="17" max="17" width="4.85546875" customWidth="1"/>
    <col min="18" max="19" width="6.28515625" customWidth="1"/>
  </cols>
  <sheetData>
    <row r="1" spans="1:24" ht="17.25">
      <c r="F1" s="19" t="s">
        <v>14</v>
      </c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4" ht="33.75" customHeight="1">
      <c r="D2" s="20" t="s">
        <v>20</v>
      </c>
      <c r="E2" s="20"/>
      <c r="F2" s="16"/>
      <c r="G2" s="16"/>
      <c r="H2" s="16"/>
      <c r="I2" s="16"/>
      <c r="J2" s="16"/>
      <c r="K2" s="16"/>
      <c r="L2" s="16"/>
      <c r="M2" s="16"/>
      <c r="N2" s="16"/>
      <c r="O2" s="16"/>
      <c r="Q2" s="14" t="s">
        <v>5</v>
      </c>
      <c r="R2" s="21" t="s">
        <v>6</v>
      </c>
      <c r="S2" s="22"/>
    </row>
    <row r="3" spans="1:24" ht="11.25" customHeight="1"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Q3" s="5"/>
      <c r="R3" s="23" t="s">
        <v>7</v>
      </c>
      <c r="S3" s="24"/>
    </row>
    <row r="4" spans="1:24" ht="12" customHeight="1" thickBot="1">
      <c r="A4">
        <v>4</v>
      </c>
      <c r="B4" s="17">
        <v>1</v>
      </c>
      <c r="C4" s="16" t="s">
        <v>8</v>
      </c>
      <c r="D4" s="54" t="str">
        <f ca="1">VLOOKUP(A4,qt,2)</f>
        <v>4</v>
      </c>
      <c r="E4" s="18" t="s">
        <v>12</v>
      </c>
      <c r="F4" s="18"/>
      <c r="G4" s="18"/>
      <c r="H4" s="56" t="str">
        <f ca="1">VLOOKUP(A4,qt,4)</f>
        <v>8</v>
      </c>
      <c r="I4" s="16" t="s">
        <v>4</v>
      </c>
      <c r="J4" s="16"/>
      <c r="K4" s="16"/>
      <c r="L4" s="16"/>
      <c r="M4" s="16"/>
      <c r="N4" s="16"/>
      <c r="O4" s="16"/>
      <c r="P4" s="4"/>
      <c r="Q4" s="4"/>
    </row>
    <row r="5" spans="1:24" ht="12" customHeight="1" thickTop="1">
      <c r="B5" s="17"/>
      <c r="C5" s="16"/>
      <c r="D5" s="55" t="str">
        <f ca="1">VLOOKUP(A4,qt,3)</f>
        <v>3</v>
      </c>
      <c r="E5" s="18"/>
      <c r="F5" s="18"/>
      <c r="G5" s="18"/>
      <c r="H5" s="56"/>
      <c r="I5" s="16"/>
      <c r="J5" s="16"/>
      <c r="K5" s="16"/>
      <c r="L5" s="16"/>
      <c r="M5" s="16"/>
      <c r="N5" s="16"/>
      <c r="O5" s="16"/>
      <c r="P5" s="4"/>
      <c r="Q5" s="4"/>
      <c r="V5" s="59" t="s">
        <v>21</v>
      </c>
      <c r="W5" s="60"/>
      <c r="X5" s="61"/>
    </row>
    <row r="6" spans="1:24" ht="15" customHeight="1">
      <c r="D6" s="51"/>
      <c r="E6" s="8"/>
      <c r="F6" s="7"/>
      <c r="G6" s="7"/>
      <c r="H6" s="51"/>
      <c r="I6" s="7"/>
      <c r="J6" s="7"/>
      <c r="K6" s="7"/>
      <c r="L6" s="7"/>
      <c r="M6" s="7"/>
      <c r="N6" s="7"/>
      <c r="V6" s="62"/>
      <c r="W6" s="63"/>
      <c r="X6" s="64"/>
    </row>
    <row r="7" spans="1:24" ht="15" customHeight="1" thickBot="1">
      <c r="D7" s="52"/>
      <c r="E7" s="9"/>
      <c r="F7" s="6"/>
      <c r="G7" s="6"/>
      <c r="H7" s="51"/>
      <c r="I7" s="15" t="s">
        <v>10</v>
      </c>
      <c r="J7" s="10"/>
      <c r="K7" s="10"/>
      <c r="L7" s="10"/>
      <c r="M7" s="10"/>
      <c r="N7" s="10"/>
      <c r="V7" s="65"/>
      <c r="W7" s="66"/>
      <c r="X7" s="67"/>
    </row>
    <row r="8" spans="1:24" ht="15" customHeight="1" thickTop="1">
      <c r="D8" s="53"/>
      <c r="E8" s="8"/>
      <c r="H8" s="51"/>
      <c r="I8" s="15"/>
      <c r="J8" s="10"/>
      <c r="K8" s="10"/>
      <c r="L8" s="10"/>
      <c r="M8" s="10"/>
      <c r="N8" s="10"/>
      <c r="P8" t="s">
        <v>11</v>
      </c>
      <c r="Q8" s="6"/>
      <c r="R8" s="6"/>
      <c r="S8" s="6"/>
    </row>
    <row r="9" spans="1:24" ht="7.5" customHeight="1">
      <c r="D9" s="53"/>
      <c r="H9" s="53"/>
    </row>
    <row r="10" spans="1:24" ht="12" customHeight="1">
      <c r="A10">
        <v>7</v>
      </c>
      <c r="B10" s="17">
        <v>2</v>
      </c>
      <c r="C10" s="16" t="s">
        <v>8</v>
      </c>
      <c r="D10" s="50" t="str">
        <f ca="1">VLOOKUP(A10,qt,2)</f>
        <v>3</v>
      </c>
      <c r="E10" s="18" t="s">
        <v>13</v>
      </c>
      <c r="F10" s="18"/>
      <c r="G10" s="56" t="str">
        <f ca="1">VLOOKUP(A10,qt,4)</f>
        <v>9</v>
      </c>
      <c r="H10" s="25" t="s">
        <v>3</v>
      </c>
      <c r="I10" s="25"/>
      <c r="J10" s="25"/>
      <c r="K10" s="25"/>
      <c r="L10" s="25"/>
      <c r="M10" s="25"/>
      <c r="N10" s="25"/>
      <c r="O10" s="25"/>
    </row>
    <row r="11" spans="1:24" ht="12" customHeight="1">
      <c r="B11" s="17"/>
      <c r="C11" s="16"/>
      <c r="D11" s="50"/>
      <c r="E11" s="18"/>
      <c r="F11" s="18"/>
      <c r="G11" s="56"/>
      <c r="H11" s="25"/>
      <c r="I11" s="25"/>
      <c r="J11" s="25"/>
      <c r="K11" s="25"/>
      <c r="L11" s="25"/>
      <c r="M11" s="25"/>
      <c r="N11" s="25"/>
      <c r="O11" s="25"/>
    </row>
    <row r="12" spans="1:24" ht="15" customHeight="1">
      <c r="D12" s="51"/>
      <c r="E12" s="8"/>
      <c r="F12" s="7"/>
      <c r="G12" s="53"/>
      <c r="H12" s="7"/>
      <c r="I12" s="7"/>
      <c r="J12" s="7"/>
      <c r="K12" s="7"/>
      <c r="L12" s="7"/>
      <c r="M12" s="7"/>
      <c r="N12" s="7"/>
      <c r="O12" s="7"/>
    </row>
    <row r="13" spans="1:24" ht="15" customHeight="1">
      <c r="D13" s="52"/>
      <c r="E13" s="9"/>
      <c r="F13" s="6"/>
      <c r="G13" s="52"/>
      <c r="H13" s="7"/>
      <c r="I13" s="15" t="s">
        <v>10</v>
      </c>
      <c r="J13" s="10"/>
      <c r="K13" s="10"/>
      <c r="L13" s="10"/>
      <c r="M13" s="10"/>
      <c r="N13" s="10"/>
      <c r="O13" s="7"/>
    </row>
    <row r="14" spans="1:24" ht="15" customHeight="1">
      <c r="D14" s="53"/>
      <c r="E14" s="8"/>
      <c r="G14" s="53"/>
      <c r="H14" s="7"/>
      <c r="I14" s="15"/>
      <c r="J14" s="10"/>
      <c r="K14" s="10"/>
      <c r="L14" s="10"/>
      <c r="M14" s="10"/>
      <c r="N14" s="10"/>
      <c r="O14" s="7"/>
      <c r="P14" t="s">
        <v>11</v>
      </c>
      <c r="Q14" s="6"/>
      <c r="R14" s="6"/>
      <c r="S14" s="6"/>
    </row>
    <row r="15" spans="1:24" ht="7.5" customHeight="1">
      <c r="D15" s="53"/>
      <c r="G15" s="53"/>
      <c r="H15" s="7"/>
      <c r="I15" s="7"/>
      <c r="J15" s="7"/>
      <c r="K15" s="7"/>
      <c r="L15" s="7"/>
      <c r="M15" s="7"/>
      <c r="N15" s="7"/>
      <c r="O15" s="7"/>
    </row>
    <row r="16" spans="1:24" ht="12" customHeight="1">
      <c r="A16">
        <v>1</v>
      </c>
      <c r="B16" s="17">
        <v>3</v>
      </c>
      <c r="C16" s="16" t="s">
        <v>8</v>
      </c>
      <c r="D16" s="50" t="str">
        <f ca="1">VLOOKUP(A16,qt,2)</f>
        <v>54</v>
      </c>
      <c r="E16" s="18" t="s">
        <v>9</v>
      </c>
      <c r="F16" s="18"/>
      <c r="G16" s="57" t="str">
        <f ca="1">VLOOKUP(A16,qt,4)</f>
        <v>7</v>
      </c>
      <c r="H16" s="16" t="s">
        <v>0</v>
      </c>
      <c r="I16" s="16"/>
      <c r="J16" s="16"/>
      <c r="K16" s="16"/>
      <c r="L16" s="16"/>
      <c r="M16" s="16"/>
      <c r="N16" s="16"/>
      <c r="O16" s="16"/>
    </row>
    <row r="17" spans="1:19" ht="12" customHeight="1">
      <c r="B17" s="17"/>
      <c r="C17" s="16"/>
      <c r="D17" s="50"/>
      <c r="E17" s="18"/>
      <c r="F17" s="18"/>
      <c r="G17" s="55" t="str">
        <f ca="1">VLOOKUP(A16,qt,5)</f>
        <v>6</v>
      </c>
      <c r="H17" s="16"/>
      <c r="I17" s="16"/>
      <c r="J17" s="16"/>
      <c r="K17" s="16"/>
      <c r="L17" s="16"/>
      <c r="M17" s="16"/>
      <c r="N17" s="16"/>
      <c r="O17" s="16"/>
    </row>
    <row r="18" spans="1:19" ht="15" customHeight="1">
      <c r="D18" s="51"/>
      <c r="E18" s="8"/>
      <c r="F18" s="7"/>
      <c r="G18" s="51"/>
      <c r="H18" s="7"/>
      <c r="I18" s="7"/>
      <c r="J18" s="7"/>
      <c r="K18" s="7"/>
      <c r="L18" s="7"/>
      <c r="M18" s="7"/>
      <c r="N18" s="7"/>
    </row>
    <row r="19" spans="1:19" ht="15" customHeight="1">
      <c r="D19" s="52"/>
      <c r="E19" s="9"/>
      <c r="F19" s="6"/>
      <c r="G19" s="52"/>
      <c r="H19" s="7"/>
      <c r="I19" s="15" t="s">
        <v>10</v>
      </c>
      <c r="J19" s="10"/>
      <c r="K19" s="10"/>
      <c r="L19" s="10"/>
      <c r="M19" s="10"/>
      <c r="N19" s="10"/>
    </row>
    <row r="20" spans="1:19" ht="15" customHeight="1">
      <c r="D20" s="53"/>
      <c r="E20" s="8"/>
      <c r="G20" s="53"/>
      <c r="H20" s="7"/>
      <c r="I20" s="15"/>
      <c r="J20" s="10"/>
      <c r="K20" s="10"/>
      <c r="L20" s="10"/>
      <c r="M20" s="10"/>
      <c r="N20" s="10"/>
      <c r="P20" t="s">
        <v>11</v>
      </c>
      <c r="Q20" s="6"/>
      <c r="R20" s="6"/>
      <c r="S20" s="6"/>
    </row>
    <row r="21" spans="1:19" ht="8.25" customHeight="1">
      <c r="D21" s="53"/>
      <c r="G21" s="53"/>
    </row>
    <row r="22" spans="1:19" ht="12" customHeight="1">
      <c r="A22">
        <v>8</v>
      </c>
      <c r="B22" s="17">
        <v>4</v>
      </c>
      <c r="C22" s="16" t="s">
        <v>8</v>
      </c>
      <c r="D22" s="50" t="str">
        <f ca="1">VLOOKUP(A22,qt,2)</f>
        <v>10</v>
      </c>
      <c r="E22" s="18" t="s">
        <v>13</v>
      </c>
      <c r="F22" s="18"/>
      <c r="G22" s="56" t="str">
        <f ca="1">VLOOKUP(A22,qt,4)</f>
        <v>32</v>
      </c>
      <c r="H22" s="25" t="s">
        <v>3</v>
      </c>
      <c r="I22" s="25"/>
      <c r="J22" s="25"/>
      <c r="K22" s="25"/>
      <c r="L22" s="25"/>
      <c r="M22" s="25"/>
      <c r="N22" s="25"/>
      <c r="O22" s="25"/>
      <c r="P22" s="4"/>
      <c r="Q22" s="4"/>
    </row>
    <row r="23" spans="1:19" ht="12" customHeight="1">
      <c r="B23" s="17"/>
      <c r="C23" s="16"/>
      <c r="D23" s="50"/>
      <c r="E23" s="18"/>
      <c r="F23" s="18"/>
      <c r="G23" s="56"/>
      <c r="H23" s="25"/>
      <c r="I23" s="25"/>
      <c r="J23" s="25"/>
      <c r="K23" s="25"/>
      <c r="L23" s="25"/>
      <c r="M23" s="25"/>
      <c r="N23" s="25"/>
      <c r="O23" s="25"/>
      <c r="P23" s="4"/>
      <c r="Q23" s="4"/>
    </row>
    <row r="24" spans="1:19" ht="15" customHeight="1">
      <c r="D24" s="51"/>
      <c r="E24" s="8"/>
      <c r="F24" s="7"/>
      <c r="G24" s="53"/>
      <c r="H24" s="7"/>
      <c r="I24" s="7"/>
      <c r="J24" s="7"/>
      <c r="K24" s="7"/>
      <c r="L24" s="7"/>
      <c r="M24" s="7"/>
      <c r="N24" s="7"/>
      <c r="O24" s="7"/>
    </row>
    <row r="25" spans="1:19" ht="15" customHeight="1">
      <c r="D25" s="52"/>
      <c r="E25" s="9"/>
      <c r="F25" s="6"/>
      <c r="G25" s="52"/>
      <c r="H25" s="7"/>
      <c r="I25" s="15" t="s">
        <v>10</v>
      </c>
      <c r="J25" s="10"/>
      <c r="K25" s="10"/>
      <c r="L25" s="10"/>
      <c r="M25" s="10"/>
      <c r="N25" s="10"/>
      <c r="O25" s="7"/>
    </row>
    <row r="26" spans="1:19" ht="15" customHeight="1">
      <c r="D26" s="53"/>
      <c r="E26" s="8"/>
      <c r="G26" s="53"/>
      <c r="H26" s="7"/>
      <c r="I26" s="15"/>
      <c r="J26" s="10"/>
      <c r="K26" s="10"/>
      <c r="L26" s="10"/>
      <c r="M26" s="10"/>
      <c r="N26" s="10"/>
      <c r="O26" s="7"/>
    </row>
    <row r="27" spans="1:19" ht="7.5" customHeight="1">
      <c r="D27" s="53"/>
      <c r="G27" s="53"/>
      <c r="H27" s="7"/>
      <c r="I27" s="7"/>
      <c r="J27" s="7"/>
      <c r="K27" s="7"/>
      <c r="L27" s="7"/>
      <c r="M27" s="7"/>
      <c r="N27" s="7"/>
      <c r="O27" s="7"/>
      <c r="P27" t="s">
        <v>11</v>
      </c>
      <c r="Q27" s="6"/>
      <c r="R27" s="6"/>
      <c r="S27" s="6"/>
    </row>
    <row r="28" spans="1:19" ht="12" customHeight="1">
      <c r="A28">
        <v>2</v>
      </c>
      <c r="B28" s="17">
        <v>5</v>
      </c>
      <c r="C28" s="16" t="s">
        <v>8</v>
      </c>
      <c r="D28" s="50" t="str">
        <f ca="1">VLOOKUP(A28,qt,2)</f>
        <v>30</v>
      </c>
      <c r="E28" s="18" t="s">
        <v>9</v>
      </c>
      <c r="F28" s="18"/>
      <c r="G28" s="57" t="str">
        <f ca="1">VLOOKUP(A28,qt,4)</f>
        <v>3</v>
      </c>
      <c r="H28" s="16" t="s">
        <v>0</v>
      </c>
      <c r="I28" s="16"/>
      <c r="J28" s="16"/>
      <c r="K28" s="16"/>
      <c r="L28" s="16"/>
      <c r="M28" s="16"/>
      <c r="N28" s="16"/>
      <c r="O28" s="16"/>
    </row>
    <row r="29" spans="1:19" ht="12" customHeight="1">
      <c r="B29" s="17"/>
      <c r="C29" s="16"/>
      <c r="D29" s="50"/>
      <c r="E29" s="18"/>
      <c r="F29" s="18"/>
      <c r="G29" s="55" t="str">
        <f ca="1">VLOOKUP(A28,qt,5)</f>
        <v>5</v>
      </c>
      <c r="H29" s="16"/>
      <c r="I29" s="16"/>
      <c r="J29" s="16"/>
      <c r="K29" s="16"/>
      <c r="L29" s="16"/>
      <c r="M29" s="16"/>
      <c r="N29" s="16"/>
      <c r="O29" s="16"/>
    </row>
    <row r="30" spans="1:19" ht="15" customHeight="1">
      <c r="D30" s="51"/>
      <c r="E30" s="8"/>
      <c r="F30" s="7"/>
      <c r="G30" s="51"/>
      <c r="H30" s="7"/>
      <c r="I30" s="7"/>
      <c r="J30" s="7"/>
      <c r="K30" s="7"/>
      <c r="L30" s="7"/>
      <c r="M30" s="7"/>
      <c r="N30" s="7"/>
    </row>
    <row r="31" spans="1:19" ht="15" customHeight="1">
      <c r="D31" s="52"/>
      <c r="E31" s="9"/>
      <c r="F31" s="6"/>
      <c r="G31" s="52"/>
      <c r="H31" s="7"/>
      <c r="I31" s="15" t="s">
        <v>10</v>
      </c>
      <c r="J31" s="10"/>
      <c r="K31" s="10"/>
      <c r="L31" s="10"/>
      <c r="M31" s="10"/>
      <c r="N31" s="10"/>
    </row>
    <row r="32" spans="1:19" ht="15" customHeight="1">
      <c r="D32" s="53"/>
      <c r="E32" s="8"/>
      <c r="G32" s="53"/>
      <c r="H32" s="7"/>
      <c r="I32" s="15"/>
      <c r="J32" s="10"/>
      <c r="K32" s="10"/>
      <c r="L32" s="10"/>
      <c r="M32" s="10"/>
      <c r="N32" s="10"/>
      <c r="P32" t="s">
        <v>11</v>
      </c>
      <c r="Q32" s="6"/>
      <c r="R32" s="6"/>
      <c r="S32" s="6"/>
    </row>
    <row r="33" spans="1:19" ht="7.5" customHeight="1">
      <c r="D33" s="53"/>
      <c r="G33" s="53"/>
      <c r="H33" s="7"/>
    </row>
    <row r="34" spans="1:19" ht="12" customHeight="1">
      <c r="A34">
        <v>5</v>
      </c>
      <c r="B34" s="17">
        <v>6</v>
      </c>
      <c r="C34" s="16" t="s">
        <v>8</v>
      </c>
      <c r="D34" s="54" t="str">
        <f ca="1">VLOOKUP(A34,qt,2)</f>
        <v>2</v>
      </c>
      <c r="E34" s="18" t="s">
        <v>12</v>
      </c>
      <c r="F34" s="18"/>
      <c r="G34" s="18"/>
      <c r="H34" s="56" t="str">
        <f ca="1">VLOOKUP(A34,qt,4)</f>
        <v>6</v>
      </c>
      <c r="I34" s="16" t="s">
        <v>4</v>
      </c>
      <c r="J34" s="16"/>
      <c r="K34" s="16"/>
      <c r="L34" s="16"/>
      <c r="M34" s="16"/>
      <c r="N34" s="16"/>
      <c r="O34" s="16"/>
    </row>
    <row r="35" spans="1:19" ht="12" customHeight="1">
      <c r="B35" s="17"/>
      <c r="C35" s="16"/>
      <c r="D35" s="55" t="str">
        <f ca="1">VLOOKUP(A34,qt,3)</f>
        <v>13</v>
      </c>
      <c r="E35" s="18"/>
      <c r="F35" s="18"/>
      <c r="G35" s="18"/>
      <c r="H35" s="56"/>
      <c r="I35" s="16"/>
      <c r="J35" s="16"/>
      <c r="K35" s="16"/>
      <c r="L35" s="16"/>
      <c r="M35" s="16"/>
      <c r="N35" s="16"/>
      <c r="O35" s="16"/>
    </row>
    <row r="36" spans="1:19" ht="15" customHeight="1">
      <c r="D36" s="51"/>
      <c r="E36" s="8"/>
      <c r="F36" s="7"/>
      <c r="G36" s="7"/>
      <c r="H36" s="51"/>
      <c r="I36" s="7"/>
      <c r="J36" s="7"/>
      <c r="K36" s="7"/>
      <c r="L36" s="7"/>
      <c r="M36" s="7"/>
      <c r="N36" s="7"/>
    </row>
    <row r="37" spans="1:19" ht="15" customHeight="1">
      <c r="D37" s="52"/>
      <c r="E37" s="9"/>
      <c r="F37" s="6"/>
      <c r="G37" s="6"/>
      <c r="H37" s="51"/>
      <c r="I37" s="15" t="s">
        <v>10</v>
      </c>
      <c r="J37" s="10"/>
      <c r="K37" s="10"/>
      <c r="L37" s="10"/>
      <c r="M37" s="10"/>
      <c r="N37" s="10"/>
    </row>
    <row r="38" spans="1:19" ht="15" customHeight="1">
      <c r="D38" s="53"/>
      <c r="E38" s="8"/>
      <c r="H38" s="51"/>
      <c r="I38" s="15"/>
      <c r="J38" s="10"/>
      <c r="K38" s="10"/>
      <c r="L38" s="10"/>
      <c r="M38" s="10"/>
      <c r="N38" s="10"/>
      <c r="P38" t="s">
        <v>11</v>
      </c>
      <c r="Q38" s="6"/>
      <c r="R38" s="6"/>
      <c r="S38" s="6"/>
    </row>
    <row r="39" spans="1:19" ht="7.5" customHeight="1">
      <c r="D39" s="53"/>
      <c r="H39" s="51"/>
    </row>
    <row r="40" spans="1:19" ht="12" customHeight="1">
      <c r="A40">
        <v>3</v>
      </c>
      <c r="B40" s="17">
        <v>7</v>
      </c>
      <c r="C40" s="16" t="s">
        <v>8</v>
      </c>
      <c r="D40" s="50" t="str">
        <f ca="1">VLOOKUP(A40,qt,2)</f>
        <v>54</v>
      </c>
      <c r="E40" s="18" t="s">
        <v>9</v>
      </c>
      <c r="F40" s="18"/>
      <c r="G40" s="57" t="str">
        <f ca="1">VLOOKUP(A40,qt,4)</f>
        <v>4</v>
      </c>
      <c r="H40" s="16" t="s">
        <v>0</v>
      </c>
      <c r="I40" s="16"/>
      <c r="J40" s="16"/>
      <c r="K40" s="16"/>
      <c r="L40" s="16"/>
      <c r="M40" s="16"/>
      <c r="N40" s="16"/>
      <c r="O40" s="16"/>
    </row>
    <row r="41" spans="1:19" ht="12" customHeight="1">
      <c r="B41" s="17"/>
      <c r="C41" s="16"/>
      <c r="D41" s="50"/>
      <c r="E41" s="18"/>
      <c r="F41" s="18"/>
      <c r="G41" s="55" t="str">
        <f ca="1">VLOOKUP(A40,qt,5)</f>
        <v>9</v>
      </c>
      <c r="H41" s="16"/>
      <c r="I41" s="16"/>
      <c r="J41" s="16"/>
      <c r="K41" s="16"/>
      <c r="L41" s="16"/>
      <c r="M41" s="16"/>
      <c r="N41" s="16"/>
      <c r="O41" s="16"/>
    </row>
    <row r="42" spans="1:19" ht="14.25" customHeight="1">
      <c r="D42" s="51"/>
      <c r="E42" s="8"/>
      <c r="F42" s="7"/>
      <c r="G42" s="7"/>
      <c r="H42" s="7"/>
      <c r="I42" s="7"/>
      <c r="J42" s="7"/>
      <c r="K42" s="7"/>
      <c r="L42" s="7"/>
      <c r="M42" s="7"/>
      <c r="N42" s="7"/>
    </row>
    <row r="43" spans="1:19" ht="15" customHeight="1">
      <c r="D43" s="52"/>
      <c r="E43" s="9"/>
      <c r="F43" s="6"/>
      <c r="G43" s="6"/>
      <c r="H43" s="7"/>
      <c r="I43" s="15" t="s">
        <v>10</v>
      </c>
      <c r="J43" s="10"/>
      <c r="K43" s="10"/>
      <c r="L43" s="10"/>
      <c r="M43" s="10"/>
      <c r="N43" s="10"/>
    </row>
    <row r="44" spans="1:19" ht="15" customHeight="1">
      <c r="D44" s="53"/>
      <c r="E44" s="8"/>
      <c r="H44" s="7"/>
      <c r="I44" s="15"/>
      <c r="J44" s="10"/>
      <c r="K44" s="10"/>
      <c r="L44" s="10"/>
      <c r="M44" s="10"/>
      <c r="N44" s="10"/>
      <c r="P44" t="s">
        <v>11</v>
      </c>
      <c r="Q44" s="6"/>
      <c r="R44" s="6"/>
      <c r="S44" s="6"/>
    </row>
    <row r="45" spans="1:19" ht="7.5" customHeight="1">
      <c r="D45" s="53"/>
      <c r="E45" s="7"/>
      <c r="H45" s="7"/>
      <c r="I45" s="10"/>
      <c r="J45" s="10"/>
      <c r="K45" s="10"/>
      <c r="L45" s="10"/>
      <c r="M45" s="10"/>
      <c r="N45" s="10"/>
      <c r="Q45" s="7"/>
      <c r="R45" s="7"/>
      <c r="S45" s="7"/>
    </row>
    <row r="46" spans="1:19" ht="12" customHeight="1">
      <c r="A46">
        <v>9</v>
      </c>
      <c r="B46" s="17">
        <v>8</v>
      </c>
      <c r="C46" s="16" t="s">
        <v>8</v>
      </c>
      <c r="D46" s="50" t="str">
        <f ca="1">VLOOKUP(A46,qt,2)</f>
        <v>14</v>
      </c>
      <c r="E46" s="18" t="s">
        <v>13</v>
      </c>
      <c r="F46" s="18"/>
      <c r="G46" s="56" t="str">
        <f ca="1">VLOOKUP(A46,qt,4)</f>
        <v>35</v>
      </c>
      <c r="H46" s="25" t="s">
        <v>3</v>
      </c>
      <c r="I46" s="25"/>
      <c r="J46" s="25"/>
      <c r="K46" s="25"/>
      <c r="L46" s="25"/>
      <c r="M46" s="25"/>
      <c r="N46" s="25"/>
      <c r="O46" s="25"/>
    </row>
    <row r="47" spans="1:19" ht="12" customHeight="1">
      <c r="B47" s="17"/>
      <c r="C47" s="16"/>
      <c r="D47" s="50"/>
      <c r="E47" s="18"/>
      <c r="F47" s="18"/>
      <c r="G47" s="56"/>
      <c r="H47" s="25"/>
      <c r="I47" s="25"/>
      <c r="J47" s="25"/>
      <c r="K47" s="25"/>
      <c r="L47" s="25"/>
      <c r="M47" s="25"/>
      <c r="N47" s="25"/>
      <c r="O47" s="25"/>
    </row>
    <row r="48" spans="1:19" ht="15" customHeight="1">
      <c r="D48" s="51"/>
      <c r="E48" s="8"/>
      <c r="F48" s="7"/>
      <c r="H48" s="7"/>
      <c r="I48" s="7"/>
      <c r="J48" s="7"/>
      <c r="K48" s="7"/>
      <c r="L48" s="7"/>
      <c r="M48" s="7"/>
      <c r="N48" s="7"/>
      <c r="O48" s="7"/>
    </row>
    <row r="49" spans="1:19" ht="15" customHeight="1">
      <c r="D49" s="52"/>
      <c r="E49" s="9"/>
      <c r="F49" s="6"/>
      <c r="G49" s="6"/>
      <c r="H49" s="7"/>
      <c r="I49" s="15" t="s">
        <v>10</v>
      </c>
      <c r="J49" s="10"/>
      <c r="K49" s="10"/>
      <c r="L49" s="10"/>
      <c r="M49" s="10"/>
      <c r="N49" s="10"/>
      <c r="O49" s="7"/>
    </row>
    <row r="50" spans="1:19" ht="15" customHeight="1">
      <c r="D50" s="53"/>
      <c r="E50" s="8"/>
      <c r="H50" s="7"/>
      <c r="I50" s="15"/>
      <c r="J50" s="10"/>
      <c r="K50" s="10"/>
      <c r="L50" s="10"/>
      <c r="M50" s="10"/>
      <c r="N50" s="10"/>
      <c r="O50" s="7"/>
      <c r="P50" t="s">
        <v>11</v>
      </c>
      <c r="Q50" s="6"/>
      <c r="R50" s="6"/>
      <c r="S50" s="6"/>
    </row>
    <row r="51" spans="1:19" ht="13.5" customHeight="1">
      <c r="D51" s="53"/>
    </row>
    <row r="52" spans="1:19" ht="7.5" customHeight="1">
      <c r="D52" s="53"/>
      <c r="H52" s="7"/>
    </row>
    <row r="53" spans="1:19" ht="12" customHeight="1">
      <c r="A53">
        <v>6</v>
      </c>
      <c r="B53" s="17">
        <v>9</v>
      </c>
      <c r="C53" s="16" t="s">
        <v>8</v>
      </c>
      <c r="D53" s="54" t="str">
        <f ca="1">VLOOKUP(A53,qt,2)</f>
        <v>3</v>
      </c>
      <c r="E53" s="18" t="s">
        <v>12</v>
      </c>
      <c r="F53" s="18"/>
      <c r="G53" s="18"/>
      <c r="H53" s="56" t="str">
        <f ca="1">VLOOKUP(A53,qt,4)</f>
        <v>9</v>
      </c>
      <c r="I53" s="16" t="s">
        <v>4</v>
      </c>
      <c r="J53" s="16"/>
      <c r="K53" s="16"/>
      <c r="L53" s="16"/>
      <c r="M53" s="16"/>
      <c r="N53" s="16"/>
      <c r="O53" s="16"/>
    </row>
    <row r="54" spans="1:19" ht="12" customHeight="1">
      <c r="B54" s="17"/>
      <c r="C54" s="16"/>
      <c r="D54" s="55" t="str">
        <f ca="1">VLOOKUP(A53,qt,3)</f>
        <v>16</v>
      </c>
      <c r="E54" s="18"/>
      <c r="F54" s="18"/>
      <c r="G54" s="18"/>
      <c r="H54" s="56"/>
      <c r="I54" s="16"/>
      <c r="J54" s="16"/>
      <c r="K54" s="16"/>
      <c r="L54" s="16"/>
      <c r="M54" s="16"/>
      <c r="N54" s="16"/>
      <c r="O54" s="16"/>
    </row>
    <row r="55" spans="1:19" ht="15" customHeight="1">
      <c r="D55" s="51"/>
      <c r="E55" s="8"/>
      <c r="F55" s="7"/>
      <c r="G55" s="7"/>
      <c r="H55" s="7"/>
      <c r="I55" s="7"/>
      <c r="J55" s="7"/>
      <c r="K55" s="7"/>
      <c r="L55" s="7"/>
      <c r="M55" s="7"/>
      <c r="N55" s="7"/>
    </row>
    <row r="56" spans="1:19" ht="15" customHeight="1">
      <c r="D56" s="52"/>
      <c r="E56" s="9"/>
      <c r="F56" s="6"/>
      <c r="G56" s="6"/>
      <c r="H56" s="7"/>
      <c r="I56" s="15" t="s">
        <v>10</v>
      </c>
      <c r="J56" s="10"/>
      <c r="K56" s="10"/>
      <c r="L56" s="10"/>
      <c r="M56" s="10"/>
      <c r="N56" s="10"/>
      <c r="O56" s="7"/>
    </row>
    <row r="57" spans="1:19" ht="15" customHeight="1">
      <c r="D57" s="53"/>
      <c r="E57" s="8"/>
      <c r="H57" s="7"/>
      <c r="I57" s="15"/>
      <c r="J57" s="10"/>
      <c r="K57" s="10"/>
      <c r="L57" s="10"/>
      <c r="M57" s="10"/>
      <c r="N57" s="10"/>
      <c r="O57" s="7"/>
      <c r="P57" t="s">
        <v>11</v>
      </c>
      <c r="Q57" s="6"/>
      <c r="R57" s="6"/>
      <c r="S57" s="6"/>
    </row>
    <row r="58" spans="1:19" ht="7.5" customHeight="1">
      <c r="D58" s="53"/>
      <c r="H58" s="7"/>
      <c r="I58" s="7"/>
      <c r="J58" s="7"/>
      <c r="K58" s="7"/>
      <c r="L58" s="7"/>
      <c r="M58" s="7"/>
      <c r="N58" s="7"/>
      <c r="O58" s="7"/>
    </row>
    <row r="59" spans="1:19" ht="18.75" customHeight="1">
      <c r="F59" s="19" t="s">
        <v>15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9" ht="11.25" customHeight="1">
      <c r="A60">
        <v>4</v>
      </c>
      <c r="B60" s="17">
        <v>1</v>
      </c>
      <c r="C60" s="16" t="s">
        <v>8</v>
      </c>
      <c r="D60" s="13" t="str">
        <f ca="1">VLOOKUP(A60,qt,2)</f>
        <v>4</v>
      </c>
      <c r="E60" s="18" t="s">
        <v>12</v>
      </c>
      <c r="F60" s="18"/>
      <c r="G60" s="18"/>
      <c r="H60" s="26" t="str">
        <f ca="1">VLOOKUP(A60,qt,4)</f>
        <v>8</v>
      </c>
      <c r="I60" s="25" t="s">
        <v>4</v>
      </c>
      <c r="J60" s="25"/>
      <c r="K60" s="25"/>
      <c r="L60" s="25"/>
      <c r="M60" s="25"/>
      <c r="N60" s="25"/>
      <c r="O60" s="25"/>
      <c r="P60" s="4"/>
      <c r="Q60" s="4"/>
    </row>
    <row r="61" spans="1:19" ht="11.25" customHeight="1">
      <c r="B61" s="17"/>
      <c r="C61" s="16"/>
      <c r="D61" s="12" t="str">
        <f ca="1">VLOOKUP(A60,qt,3)</f>
        <v>3</v>
      </c>
      <c r="E61" s="18"/>
      <c r="F61" s="18"/>
      <c r="G61" s="18"/>
      <c r="H61" s="26"/>
      <c r="I61" s="25"/>
      <c r="J61" s="25"/>
      <c r="K61" s="25"/>
      <c r="L61" s="25"/>
      <c r="M61" s="25"/>
      <c r="N61" s="25"/>
      <c r="O61" s="25"/>
      <c r="P61" s="4"/>
      <c r="Q61" s="4"/>
    </row>
    <row r="62" spans="1:19" ht="11.25" customHeight="1">
      <c r="D62" s="37" t="str">
        <f ca="1">VLOOKUP(A60,qt,6)</f>
        <v/>
      </c>
      <c r="E62" s="38" t="str">
        <f ca="1">VLOOKUP(A60,qt,9)</f>
        <v>8</v>
      </c>
      <c r="F62" s="39"/>
      <c r="G62" s="39"/>
      <c r="H62" s="28"/>
      <c r="I62" s="28"/>
      <c r="J62" s="28"/>
      <c r="K62" s="28"/>
      <c r="L62" s="28"/>
      <c r="M62" s="28"/>
      <c r="N62" s="28"/>
      <c r="O62" s="28"/>
      <c r="P62" s="29"/>
      <c r="Q62" s="29"/>
      <c r="R62" s="29"/>
      <c r="S62" s="29"/>
    </row>
    <row r="63" spans="1:19" ht="11.25" customHeight="1">
      <c r="D63" s="40"/>
      <c r="E63" s="41"/>
      <c r="F63" s="42"/>
      <c r="G63" s="42"/>
      <c r="H63" s="28"/>
      <c r="I63" s="58" t="s">
        <v>10</v>
      </c>
      <c r="J63" s="39" t="str">
        <f ca="1">VLOOKUP(A60,qt,10)</f>
        <v>8</v>
      </c>
      <c r="K63" s="39" t="s">
        <v>19</v>
      </c>
      <c r="L63" s="30" t="str">
        <f ca="1">VLOOKUP(A60,qt,11)</f>
        <v>4</v>
      </c>
      <c r="M63" s="39" t="s">
        <v>17</v>
      </c>
      <c r="N63" s="39" t="str">
        <f ca="1">VLOOKUP(A60,qt,13)</f>
        <v>6</v>
      </c>
      <c r="O63" s="28"/>
      <c r="P63" s="29"/>
      <c r="Q63" s="29"/>
      <c r="R63" s="29"/>
      <c r="S63" s="29"/>
    </row>
    <row r="64" spans="1:19" ht="11.25" customHeight="1">
      <c r="D64" s="29"/>
      <c r="E64" s="31"/>
      <c r="F64" s="32" t="str">
        <f ca="1">VLOOKUP(A60,qt,8)</f>
        <v>4</v>
      </c>
      <c r="G64" s="33"/>
      <c r="H64" s="28"/>
      <c r="I64" s="58"/>
      <c r="J64" s="39"/>
      <c r="K64" s="39"/>
      <c r="L64" s="34" t="str">
        <f ca="1">VLOOKUP(A60,qt,12)</f>
        <v>3</v>
      </c>
      <c r="M64" s="39"/>
      <c r="N64" s="39"/>
      <c r="O64" s="28"/>
      <c r="P64" s="29"/>
      <c r="Q64" s="29"/>
      <c r="R64" s="43" t="str">
        <f ca="1">VLOOKUP(A60,qt,13)</f>
        <v>6</v>
      </c>
      <c r="S64" s="29"/>
    </row>
    <row r="65" spans="1:19" ht="11.25" customHeight="1">
      <c r="D65" s="29"/>
      <c r="E65" s="31"/>
      <c r="F65" s="35" t="str">
        <f ca="1">VLOOKUP(A60,qt,7)</f>
        <v>3</v>
      </c>
      <c r="G65" s="35"/>
      <c r="H65" s="28"/>
      <c r="I65" s="28"/>
      <c r="J65" s="29"/>
      <c r="K65" s="28"/>
      <c r="L65" s="28"/>
      <c r="M65" s="28"/>
      <c r="N65" s="28"/>
      <c r="O65" s="28"/>
      <c r="P65" s="45" t="s">
        <v>11</v>
      </c>
      <c r="Q65" s="36"/>
      <c r="R65" s="44"/>
      <c r="S65" s="36"/>
    </row>
    <row r="66" spans="1:19" ht="11.25" customHeight="1">
      <c r="H66" s="7"/>
      <c r="I66" s="7"/>
      <c r="J66" s="7"/>
      <c r="K66" s="7"/>
      <c r="L66" s="7"/>
      <c r="M66" s="7"/>
      <c r="N66" s="7"/>
      <c r="O66" s="7"/>
    </row>
    <row r="67" spans="1:19" ht="11.25" customHeight="1">
      <c r="A67">
        <v>7</v>
      </c>
      <c r="B67" s="17">
        <v>2</v>
      </c>
      <c r="C67" s="16" t="s">
        <v>8</v>
      </c>
      <c r="D67" s="17" t="str">
        <f ca="1">VLOOKUP(A67,qt,2)</f>
        <v>3</v>
      </c>
      <c r="E67" s="18" t="s">
        <v>13</v>
      </c>
      <c r="F67" s="18"/>
      <c r="G67" s="18" t="str">
        <f ca="1">VLOOKUP(A67,qt,4)</f>
        <v>9</v>
      </c>
      <c r="H67" s="25" t="s">
        <v>3</v>
      </c>
      <c r="I67" s="25"/>
      <c r="J67" s="25"/>
      <c r="K67" s="25"/>
      <c r="L67" s="25"/>
      <c r="M67" s="25"/>
      <c r="N67" s="25"/>
      <c r="O67" s="25"/>
    </row>
    <row r="68" spans="1:19" ht="11.25" customHeight="1">
      <c r="B68" s="17"/>
      <c r="C68" s="16"/>
      <c r="D68" s="17"/>
      <c r="E68" s="18"/>
      <c r="F68" s="18"/>
      <c r="G68" s="18"/>
      <c r="H68" s="25"/>
      <c r="I68" s="25"/>
      <c r="J68" s="25"/>
      <c r="K68" s="25"/>
      <c r="L68" s="25"/>
      <c r="M68" s="25"/>
      <c r="N68" s="25"/>
      <c r="O68" s="25"/>
    </row>
    <row r="69" spans="1:19" ht="11.25" customHeight="1">
      <c r="D69" s="37" t="str">
        <f ca="1">VLOOKUP(A67,qt,6)</f>
        <v>9</v>
      </c>
      <c r="E69" s="38" t="str">
        <f ca="1">VLOOKUP(A67,qt,9)</f>
        <v>3</v>
      </c>
      <c r="F69" s="39"/>
      <c r="G69" s="39"/>
      <c r="H69" s="28"/>
      <c r="I69" s="28"/>
      <c r="J69" s="28"/>
      <c r="K69" s="28"/>
      <c r="L69" s="28"/>
      <c r="M69" s="28"/>
      <c r="N69" s="28"/>
      <c r="O69" s="28"/>
      <c r="P69" s="29"/>
      <c r="Q69" s="29"/>
      <c r="R69" s="29"/>
      <c r="S69" s="29"/>
    </row>
    <row r="70" spans="1:19" ht="11.25" customHeight="1">
      <c r="D70" s="40"/>
      <c r="E70" s="41"/>
      <c r="F70" s="42"/>
      <c r="G70" s="42"/>
      <c r="H70" s="28"/>
      <c r="I70" s="58" t="s">
        <v>10</v>
      </c>
      <c r="J70" s="39" t="str">
        <f ca="1">VLOOKUP(A67,qt,10)</f>
        <v>3</v>
      </c>
      <c r="K70" s="39" t="s">
        <v>19</v>
      </c>
      <c r="L70" s="27" t="str">
        <f ca="1">VLOOKUP(A67,qt,11)</f>
        <v>9</v>
      </c>
      <c r="M70" s="39" t="s">
        <v>17</v>
      </c>
      <c r="N70" s="47" t="str">
        <f ca="1">VLOOKUP(A67,qt,13)</f>
        <v>1</v>
      </c>
      <c r="O70" s="28"/>
      <c r="P70" s="29"/>
      <c r="Q70" s="29"/>
      <c r="R70" s="29"/>
      <c r="S70" s="29"/>
    </row>
    <row r="71" spans="1:19" ht="11.25" customHeight="1">
      <c r="D71" s="29"/>
      <c r="E71" s="31"/>
      <c r="F71" s="48" t="str">
        <f ca="1">VLOOKUP(A67,qt,8)</f>
        <v/>
      </c>
      <c r="G71" s="48"/>
      <c r="H71" s="28"/>
      <c r="I71" s="58"/>
      <c r="J71" s="39"/>
      <c r="K71" s="39"/>
      <c r="L71" s="27"/>
      <c r="M71" s="39"/>
      <c r="N71" s="46" t="str">
        <f ca="1">VLOOKUP(A67,qt,14)</f>
        <v>3</v>
      </c>
      <c r="O71" s="28"/>
      <c r="P71" s="29"/>
      <c r="Q71" s="29"/>
      <c r="R71" s="47" t="str">
        <f ca="1">VLOOKUP(A67,qt,13)</f>
        <v>1</v>
      </c>
      <c r="S71" s="29"/>
    </row>
    <row r="72" spans="1:19" ht="11.25" customHeight="1">
      <c r="D72" s="29"/>
      <c r="E72" s="31"/>
      <c r="F72" s="27"/>
      <c r="G72" s="27"/>
      <c r="H72" s="28"/>
      <c r="I72" s="28"/>
      <c r="J72" s="29"/>
      <c r="K72" s="28"/>
      <c r="L72" s="28"/>
      <c r="M72" s="28"/>
      <c r="N72" s="28"/>
      <c r="O72" s="28"/>
      <c r="P72" s="45" t="s">
        <v>11</v>
      </c>
      <c r="Q72" s="36"/>
      <c r="R72" s="47" t="str">
        <f ca="1">VLOOKUP(A67,qt,14)</f>
        <v>3</v>
      </c>
      <c r="S72" s="36"/>
    </row>
    <row r="73" spans="1:19" ht="11.25" customHeight="1">
      <c r="H73" s="7"/>
      <c r="I73" s="7"/>
      <c r="J73" s="7"/>
      <c r="K73" s="7"/>
      <c r="L73" s="7"/>
      <c r="M73" s="7"/>
      <c r="N73" s="7"/>
      <c r="O73" s="7"/>
      <c r="R73" s="49"/>
    </row>
    <row r="74" spans="1:19" ht="11.25" customHeight="1">
      <c r="A74">
        <v>1</v>
      </c>
      <c r="B74" s="17">
        <v>3</v>
      </c>
      <c r="C74" s="16" t="s">
        <v>8</v>
      </c>
      <c r="D74" s="17" t="str">
        <f ca="1">VLOOKUP(A74,qt,2)</f>
        <v>54</v>
      </c>
      <c r="E74" s="18" t="s">
        <v>9</v>
      </c>
      <c r="F74" s="18"/>
      <c r="G74" s="11" t="str">
        <f ca="1">VLOOKUP(A74,qt,4)</f>
        <v>7</v>
      </c>
      <c r="H74" s="16" t="s">
        <v>0</v>
      </c>
      <c r="I74" s="16"/>
      <c r="J74" s="16"/>
      <c r="K74" s="16"/>
      <c r="L74" s="16"/>
      <c r="M74" s="16"/>
      <c r="N74" s="16"/>
      <c r="O74" s="16"/>
    </row>
    <row r="75" spans="1:19" ht="11.25" customHeight="1">
      <c r="B75" s="17"/>
      <c r="C75" s="16"/>
      <c r="D75" s="17"/>
      <c r="E75" s="18"/>
      <c r="F75" s="18"/>
      <c r="G75" s="12" t="str">
        <f ca="1">VLOOKUP(A74,qt,5)</f>
        <v>6</v>
      </c>
      <c r="H75" s="16"/>
      <c r="I75" s="16"/>
      <c r="J75" s="16"/>
      <c r="K75" s="16"/>
      <c r="L75" s="16"/>
      <c r="M75" s="16"/>
      <c r="N75" s="16"/>
      <c r="O75" s="16"/>
    </row>
    <row r="76" spans="1:19" ht="11.25" customHeight="1">
      <c r="D76" s="37" t="str">
        <f ca="1">VLOOKUP(A74,qt,6)</f>
        <v>54</v>
      </c>
      <c r="E76" s="38" t="str">
        <f ca="1">VLOOKUP(A74,qt,9)</f>
        <v/>
      </c>
      <c r="F76" s="39"/>
      <c r="G76" s="39"/>
      <c r="H76" s="28"/>
      <c r="I76" s="28"/>
      <c r="J76" s="28"/>
      <c r="K76" s="28"/>
      <c r="L76" s="28"/>
      <c r="M76" s="28"/>
      <c r="N76" s="28"/>
      <c r="O76" s="28"/>
      <c r="P76" s="29"/>
      <c r="Q76" s="29"/>
      <c r="R76" s="29"/>
      <c r="S76" s="29"/>
    </row>
    <row r="77" spans="1:19" ht="11.25" customHeight="1">
      <c r="D77" s="40"/>
      <c r="E77" s="41"/>
      <c r="F77" s="42"/>
      <c r="G77" s="42"/>
      <c r="H77" s="28"/>
      <c r="I77" s="58" t="s">
        <v>10</v>
      </c>
      <c r="J77" s="39" t="str">
        <f ca="1">VLOOKUP(A74,qt,10)</f>
        <v>54</v>
      </c>
      <c r="K77" s="39" t="s">
        <v>16</v>
      </c>
      <c r="L77" s="30" t="str">
        <f ca="1">VLOOKUP(A74,qt,11)</f>
        <v>7</v>
      </c>
      <c r="M77" s="39" t="s">
        <v>17</v>
      </c>
      <c r="N77" s="39" t="str">
        <f ca="1">VLOOKUP(A74,qt,13)</f>
        <v>63</v>
      </c>
      <c r="O77" s="28"/>
      <c r="P77" s="29"/>
      <c r="Q77" s="29"/>
      <c r="R77" s="29"/>
      <c r="S77" s="29"/>
    </row>
    <row r="78" spans="1:19" ht="11.25" customHeight="1">
      <c r="D78" s="29"/>
      <c r="E78" s="31"/>
      <c r="F78" s="32" t="str">
        <f ca="1">VLOOKUP(A74,qt,8)</f>
        <v>7</v>
      </c>
      <c r="G78" s="33"/>
      <c r="H78" s="28"/>
      <c r="I78" s="58"/>
      <c r="J78" s="39"/>
      <c r="K78" s="39"/>
      <c r="L78" s="34" t="str">
        <f ca="1">VLOOKUP(A74,qt,12)</f>
        <v>6</v>
      </c>
      <c r="M78" s="39"/>
      <c r="N78" s="39"/>
      <c r="O78" s="28"/>
      <c r="P78" s="29"/>
      <c r="Q78" s="29"/>
      <c r="R78" s="43" t="str">
        <f ca="1">VLOOKUP(A74,qt,13)</f>
        <v>63</v>
      </c>
      <c r="S78" s="29"/>
    </row>
    <row r="79" spans="1:19" ht="11.25" customHeight="1">
      <c r="D79" s="29"/>
      <c r="E79" s="31"/>
      <c r="F79" s="35" t="str">
        <f ca="1">VLOOKUP(A74,qt,7)</f>
        <v>6</v>
      </c>
      <c r="G79" s="35"/>
      <c r="H79" s="28"/>
      <c r="I79" s="28"/>
      <c r="J79" s="29"/>
      <c r="K79" s="28"/>
      <c r="L79" s="28"/>
      <c r="M79" s="28"/>
      <c r="N79" s="28"/>
      <c r="O79" s="28"/>
      <c r="P79" s="45" t="s">
        <v>11</v>
      </c>
      <c r="Q79" s="36"/>
      <c r="R79" s="44"/>
      <c r="S79" s="36"/>
    </row>
    <row r="80" spans="1:19" ht="11.25" customHeight="1">
      <c r="H80" s="7"/>
      <c r="I80" s="7"/>
      <c r="J80" s="7"/>
      <c r="K80" s="7"/>
      <c r="L80" s="7"/>
      <c r="M80" s="7"/>
      <c r="N80" s="7"/>
      <c r="O80" s="7"/>
    </row>
    <row r="81" spans="1:19" ht="11.25" customHeight="1">
      <c r="A81">
        <v>8</v>
      </c>
      <c r="B81" s="17">
        <v>4</v>
      </c>
      <c r="C81" s="16" t="s">
        <v>8</v>
      </c>
      <c r="D81" s="17" t="str">
        <f ca="1">VLOOKUP(A81,qt,2)</f>
        <v>10</v>
      </c>
      <c r="E81" s="18" t="s">
        <v>13</v>
      </c>
      <c r="F81" s="18"/>
      <c r="G81" s="18" t="str">
        <f ca="1">VLOOKUP(A81,qt,4)</f>
        <v>32</v>
      </c>
      <c r="H81" s="25" t="s">
        <v>3</v>
      </c>
      <c r="I81" s="25"/>
      <c r="J81" s="25"/>
      <c r="K81" s="25"/>
      <c r="L81" s="25"/>
      <c r="M81" s="25"/>
      <c r="N81" s="25"/>
      <c r="O81" s="25"/>
    </row>
    <row r="82" spans="1:19" ht="11.25" customHeight="1">
      <c r="B82" s="17"/>
      <c r="C82" s="16"/>
      <c r="D82" s="17"/>
      <c r="E82" s="18"/>
      <c r="F82" s="18"/>
      <c r="G82" s="18"/>
      <c r="H82" s="25"/>
      <c r="I82" s="25"/>
      <c r="J82" s="25"/>
      <c r="K82" s="25"/>
      <c r="L82" s="25"/>
      <c r="M82" s="25"/>
      <c r="N82" s="25"/>
      <c r="O82" s="25"/>
    </row>
    <row r="83" spans="1:19" ht="11.25" customHeight="1">
      <c r="D83" s="37" t="str">
        <f ca="1">VLOOKUP(A81,qt,6)</f>
        <v>32</v>
      </c>
      <c r="E83" s="38" t="str">
        <f ca="1">VLOOKUP(A81,qt,9)</f>
        <v>10</v>
      </c>
      <c r="F83" s="39"/>
      <c r="G83" s="39"/>
      <c r="H83" s="28"/>
      <c r="I83" s="28"/>
      <c r="J83" s="28"/>
      <c r="K83" s="28"/>
      <c r="L83" s="28"/>
      <c r="M83" s="28"/>
      <c r="N83" s="28"/>
      <c r="O83" s="28"/>
      <c r="P83" s="29"/>
      <c r="Q83" s="29"/>
      <c r="R83" s="29"/>
      <c r="S83" s="29"/>
    </row>
    <row r="84" spans="1:19" ht="11.25" customHeight="1">
      <c r="D84" s="40"/>
      <c r="E84" s="41"/>
      <c r="F84" s="42"/>
      <c r="G84" s="42"/>
      <c r="H84" s="28"/>
      <c r="I84" s="58" t="s">
        <v>10</v>
      </c>
      <c r="J84" s="39" t="str">
        <f ca="1">VLOOKUP(A81,qt,10)</f>
        <v>10</v>
      </c>
      <c r="K84" s="39" t="s">
        <v>19</v>
      </c>
      <c r="L84" s="27" t="str">
        <f ca="1">VLOOKUP(A81,qt,11)</f>
        <v>32</v>
      </c>
      <c r="M84" s="39" t="s">
        <v>17</v>
      </c>
      <c r="N84" s="47" t="str">
        <f ca="1">VLOOKUP(A81,qt,13)</f>
        <v>5</v>
      </c>
      <c r="O84" s="28"/>
      <c r="P84" s="29"/>
      <c r="Q84" s="29"/>
      <c r="R84" s="29"/>
      <c r="S84" s="29"/>
    </row>
    <row r="85" spans="1:19" ht="11.25" customHeight="1">
      <c r="D85" s="29"/>
      <c r="E85" s="31"/>
      <c r="F85" s="48" t="str">
        <f ca="1">VLOOKUP(A81,qt,8)</f>
        <v/>
      </c>
      <c r="G85" s="48"/>
      <c r="H85" s="28"/>
      <c r="I85" s="58"/>
      <c r="J85" s="39"/>
      <c r="K85" s="39"/>
      <c r="L85" s="27"/>
      <c r="M85" s="39"/>
      <c r="N85" s="46" t="str">
        <f ca="1">VLOOKUP(A81,qt,14)</f>
        <v>16</v>
      </c>
      <c r="O85" s="28"/>
      <c r="P85" s="29"/>
      <c r="Q85" s="29"/>
      <c r="R85" s="47" t="str">
        <f ca="1">VLOOKUP(A81,qt,13)</f>
        <v>5</v>
      </c>
      <c r="S85" s="29"/>
    </row>
    <row r="86" spans="1:19" ht="11.25" customHeight="1">
      <c r="D86" s="29"/>
      <c r="E86" s="31"/>
      <c r="F86" s="27"/>
      <c r="G86" s="27"/>
      <c r="H86" s="28"/>
      <c r="I86" s="28"/>
      <c r="J86" s="29"/>
      <c r="K86" s="28"/>
      <c r="L86" s="28"/>
      <c r="M86" s="28"/>
      <c r="N86" s="28"/>
      <c r="O86" s="28"/>
      <c r="P86" s="45" t="s">
        <v>11</v>
      </c>
      <c r="Q86" s="36"/>
      <c r="R86" s="47" t="str">
        <f ca="1">VLOOKUP(A81,qt,14)</f>
        <v>16</v>
      </c>
      <c r="S86" s="36"/>
    </row>
    <row r="87" spans="1:19" ht="11.25" customHeight="1">
      <c r="H87" s="7"/>
      <c r="I87" s="7"/>
      <c r="J87" s="7"/>
      <c r="K87" s="7"/>
      <c r="L87" s="7"/>
      <c r="M87" s="7"/>
      <c r="N87" s="7"/>
      <c r="O87" s="7"/>
      <c r="R87" s="49"/>
    </row>
    <row r="88" spans="1:19" ht="11.25" customHeight="1">
      <c r="A88">
        <v>2</v>
      </c>
      <c r="B88" s="17">
        <v>5</v>
      </c>
      <c r="C88" s="16" t="s">
        <v>8</v>
      </c>
      <c r="D88" s="17" t="str">
        <f ca="1">VLOOKUP(A88,qt,2)</f>
        <v>30</v>
      </c>
      <c r="E88" s="18" t="s">
        <v>9</v>
      </c>
      <c r="F88" s="18"/>
      <c r="G88" s="11" t="str">
        <f ca="1">VLOOKUP(A88,qt,4)</f>
        <v>3</v>
      </c>
      <c r="H88" s="25" t="s">
        <v>0</v>
      </c>
      <c r="I88" s="25"/>
      <c r="J88" s="25"/>
      <c r="K88" s="25"/>
      <c r="L88" s="25"/>
      <c r="M88" s="25"/>
      <c r="N88" s="25"/>
      <c r="O88" s="25"/>
    </row>
    <row r="89" spans="1:19" ht="11.25" customHeight="1">
      <c r="B89" s="17"/>
      <c r="C89" s="16"/>
      <c r="D89" s="17"/>
      <c r="E89" s="18"/>
      <c r="F89" s="18"/>
      <c r="G89" s="12" t="str">
        <f ca="1">VLOOKUP(A88,qt,5)</f>
        <v>5</v>
      </c>
      <c r="H89" s="25"/>
      <c r="I89" s="25"/>
      <c r="J89" s="25"/>
      <c r="K89" s="25"/>
      <c r="L89" s="25"/>
      <c r="M89" s="25"/>
      <c r="N89" s="25"/>
      <c r="O89" s="25"/>
    </row>
    <row r="90" spans="1:19" ht="11.25" customHeight="1">
      <c r="D90" s="37" t="str">
        <f ca="1">VLOOKUP(A88,qt,6)</f>
        <v>30</v>
      </c>
      <c r="E90" s="38" t="str">
        <f ca="1">VLOOKUP(A88,qt,9)</f>
        <v/>
      </c>
      <c r="F90" s="39"/>
      <c r="G90" s="39"/>
      <c r="H90" s="28"/>
      <c r="I90" s="28"/>
      <c r="J90" s="28"/>
      <c r="K90" s="28"/>
      <c r="L90" s="28"/>
      <c r="M90" s="28"/>
      <c r="N90" s="28"/>
      <c r="O90" s="28"/>
      <c r="P90" s="29"/>
      <c r="Q90" s="29"/>
      <c r="R90" s="29"/>
      <c r="S90" s="29"/>
    </row>
    <row r="91" spans="1:19" ht="11.25" customHeight="1">
      <c r="D91" s="40"/>
      <c r="E91" s="41"/>
      <c r="F91" s="42"/>
      <c r="G91" s="42"/>
      <c r="H91" s="28"/>
      <c r="I91" s="58" t="s">
        <v>10</v>
      </c>
      <c r="J91" s="39" t="str">
        <f ca="1">VLOOKUP(A88,qt,10)</f>
        <v>30</v>
      </c>
      <c r="K91" s="39" t="s">
        <v>16</v>
      </c>
      <c r="L91" s="30" t="str">
        <f ca="1">VLOOKUP(A88,qt,11)</f>
        <v>3</v>
      </c>
      <c r="M91" s="39" t="s">
        <v>17</v>
      </c>
      <c r="N91" s="39" t="str">
        <f ca="1">VLOOKUP(A88,qt,13)</f>
        <v>18</v>
      </c>
      <c r="O91" s="28"/>
      <c r="P91" s="29"/>
      <c r="Q91" s="29"/>
      <c r="R91" s="29"/>
      <c r="S91" s="29"/>
    </row>
    <row r="92" spans="1:19" ht="11.25" customHeight="1">
      <c r="D92" s="29"/>
      <c r="E92" s="31"/>
      <c r="F92" s="32" t="str">
        <f ca="1">VLOOKUP(A88,qt,8)</f>
        <v>3</v>
      </c>
      <c r="G92" s="33"/>
      <c r="H92" s="28"/>
      <c r="I92" s="58"/>
      <c r="J92" s="39"/>
      <c r="K92" s="39"/>
      <c r="L92" s="34" t="str">
        <f ca="1">VLOOKUP(A88,qt,12)</f>
        <v>5</v>
      </c>
      <c r="M92" s="39"/>
      <c r="N92" s="39"/>
      <c r="O92" s="28"/>
      <c r="P92" s="29"/>
      <c r="Q92" s="29"/>
      <c r="R92" s="43" t="str">
        <f ca="1">VLOOKUP(A88,qt,13)</f>
        <v>18</v>
      </c>
      <c r="S92" s="29"/>
    </row>
    <row r="93" spans="1:19" ht="11.25" customHeight="1">
      <c r="D93" s="29"/>
      <c r="E93" s="31"/>
      <c r="F93" s="35" t="str">
        <f ca="1">VLOOKUP(A88,qt,7)</f>
        <v>5</v>
      </c>
      <c r="G93" s="35"/>
      <c r="H93" s="28"/>
      <c r="I93" s="28"/>
      <c r="J93" s="29"/>
      <c r="K93" s="28"/>
      <c r="L93" s="28"/>
      <c r="M93" s="28"/>
      <c r="N93" s="28"/>
      <c r="O93" s="28"/>
      <c r="P93" s="45" t="s">
        <v>11</v>
      </c>
      <c r="Q93" s="36"/>
      <c r="R93" s="44"/>
      <c r="S93" s="36"/>
    </row>
    <row r="94" spans="1:19" ht="11.25" customHeight="1">
      <c r="H94" s="7"/>
      <c r="I94" s="7"/>
      <c r="J94" s="7"/>
      <c r="K94" s="7"/>
      <c r="L94" s="7"/>
      <c r="M94" s="7"/>
      <c r="N94" s="7"/>
      <c r="O94" s="7"/>
    </row>
    <row r="95" spans="1:19" ht="11.25" customHeight="1">
      <c r="A95">
        <v>5</v>
      </c>
      <c r="B95" s="17">
        <v>6</v>
      </c>
      <c r="C95" s="16" t="s">
        <v>8</v>
      </c>
      <c r="D95" s="13" t="str">
        <f ca="1">VLOOKUP(A95,qt,2)</f>
        <v>2</v>
      </c>
      <c r="E95" s="18" t="s">
        <v>12</v>
      </c>
      <c r="F95" s="18"/>
      <c r="G95" s="18"/>
      <c r="H95" s="26" t="str">
        <f ca="1">VLOOKUP(A95,qt,4)</f>
        <v>6</v>
      </c>
      <c r="I95" s="25" t="s">
        <v>4</v>
      </c>
      <c r="J95" s="25"/>
      <c r="K95" s="25"/>
      <c r="L95" s="25"/>
      <c r="M95" s="25"/>
      <c r="N95" s="25"/>
      <c r="O95" s="25"/>
    </row>
    <row r="96" spans="1:19" ht="11.25" customHeight="1">
      <c r="B96" s="17"/>
      <c r="C96" s="16"/>
      <c r="D96" s="12" t="str">
        <f ca="1">VLOOKUP(A95,qt,3)</f>
        <v>13</v>
      </c>
      <c r="E96" s="18"/>
      <c r="F96" s="18"/>
      <c r="G96" s="18"/>
      <c r="H96" s="26"/>
      <c r="I96" s="25"/>
      <c r="J96" s="25"/>
      <c r="K96" s="25"/>
      <c r="L96" s="25"/>
      <c r="M96" s="25"/>
      <c r="N96" s="25"/>
      <c r="O96" s="25"/>
    </row>
    <row r="97" spans="1:19" ht="11.25" customHeight="1">
      <c r="D97" s="37" t="str">
        <f ca="1">VLOOKUP(A95,qt,6)</f>
        <v/>
      </c>
      <c r="E97" s="38" t="str">
        <f ca="1">VLOOKUP(A95,qt,9)</f>
        <v>6</v>
      </c>
      <c r="F97" s="39"/>
      <c r="G97" s="39"/>
      <c r="H97" s="28"/>
      <c r="I97" s="28"/>
      <c r="J97" s="28"/>
      <c r="K97" s="28"/>
      <c r="L97" s="28"/>
      <c r="M97" s="28"/>
      <c r="N97" s="28"/>
      <c r="O97" s="28"/>
      <c r="P97" s="29"/>
      <c r="Q97" s="29"/>
      <c r="R97" s="29"/>
      <c r="S97" s="29"/>
    </row>
    <row r="98" spans="1:19" ht="11.25" customHeight="1">
      <c r="D98" s="40"/>
      <c r="E98" s="41"/>
      <c r="F98" s="42"/>
      <c r="G98" s="42"/>
      <c r="H98" s="28"/>
      <c r="I98" s="58" t="s">
        <v>10</v>
      </c>
      <c r="J98" s="39" t="str">
        <f ca="1">VLOOKUP(A95,qt,10)</f>
        <v>6</v>
      </c>
      <c r="K98" s="39" t="s">
        <v>19</v>
      </c>
      <c r="L98" s="30" t="str">
        <f ca="1">VLOOKUP(A95,qt,11)</f>
        <v>2</v>
      </c>
      <c r="M98" s="39" t="s">
        <v>17</v>
      </c>
      <c r="N98" s="39" t="str">
        <f ca="1">VLOOKUP(A95,qt,13)</f>
        <v>39</v>
      </c>
      <c r="O98" s="28"/>
      <c r="P98" s="29"/>
      <c r="Q98" s="29"/>
      <c r="R98" s="29"/>
      <c r="S98" s="29"/>
    </row>
    <row r="99" spans="1:19" ht="11.25" customHeight="1">
      <c r="D99" s="29"/>
      <c r="E99" s="31"/>
      <c r="F99" s="32" t="str">
        <f ca="1">VLOOKUP(A95,qt,8)</f>
        <v>2</v>
      </c>
      <c r="G99" s="33"/>
      <c r="H99" s="28"/>
      <c r="I99" s="58"/>
      <c r="J99" s="39"/>
      <c r="K99" s="39"/>
      <c r="L99" s="34" t="str">
        <f ca="1">VLOOKUP(A95,qt,12)</f>
        <v>13</v>
      </c>
      <c r="M99" s="39"/>
      <c r="N99" s="39"/>
      <c r="O99" s="28"/>
      <c r="P99" s="29"/>
      <c r="Q99" s="29"/>
      <c r="R99" s="43" t="str">
        <f ca="1">VLOOKUP(A95,qt,13)</f>
        <v>39</v>
      </c>
      <c r="S99" s="29"/>
    </row>
    <row r="100" spans="1:19" ht="11.25" customHeight="1">
      <c r="D100" s="29"/>
      <c r="E100" s="31"/>
      <c r="F100" s="35" t="str">
        <f ca="1">VLOOKUP(A95,qt,7)</f>
        <v>13</v>
      </c>
      <c r="G100" s="35"/>
      <c r="H100" s="28"/>
      <c r="I100" s="28"/>
      <c r="J100" s="29"/>
      <c r="K100" s="28"/>
      <c r="L100" s="28"/>
      <c r="M100" s="28"/>
      <c r="N100" s="28"/>
      <c r="O100" s="28"/>
      <c r="P100" s="45" t="s">
        <v>11</v>
      </c>
      <c r="Q100" s="36"/>
      <c r="R100" s="44"/>
      <c r="S100" s="36"/>
    </row>
    <row r="101" spans="1:19" ht="11.25" customHeight="1">
      <c r="H101" s="7"/>
      <c r="I101" s="7"/>
      <c r="J101" s="7"/>
      <c r="K101" s="7"/>
      <c r="L101" s="7"/>
      <c r="M101" s="7"/>
      <c r="N101" s="7"/>
      <c r="O101" s="7"/>
    </row>
    <row r="102" spans="1:19" ht="11.25" customHeight="1">
      <c r="A102">
        <v>3</v>
      </c>
      <c r="B102" s="17">
        <v>7</v>
      </c>
      <c r="C102" s="16" t="s">
        <v>8</v>
      </c>
      <c r="D102" s="17" t="str">
        <f ca="1">VLOOKUP(A102,qt,2)</f>
        <v>54</v>
      </c>
      <c r="E102" s="18" t="s">
        <v>9</v>
      </c>
      <c r="F102" s="18"/>
      <c r="G102" s="11" t="str">
        <f ca="1">VLOOKUP(A102,qt,4)</f>
        <v>4</v>
      </c>
      <c r="H102" s="25" t="s">
        <v>0</v>
      </c>
      <c r="I102" s="25"/>
      <c r="J102" s="25"/>
      <c r="K102" s="25"/>
      <c r="L102" s="25"/>
      <c r="M102" s="25"/>
      <c r="N102" s="25"/>
      <c r="O102" s="25"/>
    </row>
    <row r="103" spans="1:19" ht="11.25" customHeight="1">
      <c r="B103" s="17"/>
      <c r="C103" s="16"/>
      <c r="D103" s="17"/>
      <c r="E103" s="18"/>
      <c r="F103" s="18"/>
      <c r="G103" s="12" t="str">
        <f ca="1">VLOOKUP(A102,qt,5)</f>
        <v>9</v>
      </c>
      <c r="H103" s="25"/>
      <c r="I103" s="25"/>
      <c r="J103" s="25"/>
      <c r="K103" s="25"/>
      <c r="L103" s="25"/>
      <c r="M103" s="25"/>
      <c r="N103" s="25"/>
      <c r="O103" s="25"/>
    </row>
    <row r="104" spans="1:19" ht="11.25" customHeight="1">
      <c r="D104" s="37" t="str">
        <f ca="1">VLOOKUP(A102,qt,6)</f>
        <v>54</v>
      </c>
      <c r="E104" s="38" t="str">
        <f ca="1">VLOOKUP(A102,qt,9)</f>
        <v/>
      </c>
      <c r="F104" s="39"/>
      <c r="G104" s="39"/>
      <c r="H104" s="28"/>
      <c r="I104" s="28"/>
      <c r="J104" s="28"/>
      <c r="K104" s="28"/>
      <c r="L104" s="28"/>
      <c r="M104" s="28"/>
      <c r="N104" s="28"/>
      <c r="O104" s="28"/>
      <c r="P104" s="29"/>
      <c r="Q104" s="29"/>
      <c r="R104" s="29"/>
      <c r="S104" s="29"/>
    </row>
    <row r="105" spans="1:19" ht="11.25" customHeight="1">
      <c r="D105" s="40"/>
      <c r="E105" s="41"/>
      <c r="F105" s="42"/>
      <c r="G105" s="42"/>
      <c r="H105" s="28"/>
      <c r="I105" s="58" t="s">
        <v>10</v>
      </c>
      <c r="J105" s="39" t="str">
        <f ca="1">VLOOKUP(A102,qt,10)</f>
        <v>54</v>
      </c>
      <c r="K105" s="39" t="s">
        <v>16</v>
      </c>
      <c r="L105" s="30" t="str">
        <f ca="1">VLOOKUP(A102,qt,11)</f>
        <v>4</v>
      </c>
      <c r="M105" s="39" t="s">
        <v>17</v>
      </c>
      <c r="N105" s="39" t="str">
        <f ca="1">VLOOKUP(A102,qt,13)</f>
        <v>24</v>
      </c>
      <c r="O105" s="28"/>
      <c r="P105" s="29"/>
      <c r="Q105" s="29"/>
      <c r="R105" s="29"/>
      <c r="S105" s="29"/>
    </row>
    <row r="106" spans="1:19" ht="11.25" customHeight="1">
      <c r="D106" s="29"/>
      <c r="E106" s="31"/>
      <c r="F106" s="32" t="str">
        <f ca="1">VLOOKUP(A102,qt,8)</f>
        <v>4</v>
      </c>
      <c r="G106" s="33"/>
      <c r="H106" s="28"/>
      <c r="I106" s="58"/>
      <c r="J106" s="39"/>
      <c r="K106" s="39"/>
      <c r="L106" s="34" t="str">
        <f ca="1">VLOOKUP(A102,qt,12)</f>
        <v>9</v>
      </c>
      <c r="M106" s="39"/>
      <c r="N106" s="39"/>
      <c r="O106" s="28"/>
      <c r="P106" s="29"/>
      <c r="Q106" s="29"/>
      <c r="R106" s="43" t="str">
        <f ca="1">VLOOKUP(A102,qt,13)</f>
        <v>24</v>
      </c>
      <c r="S106" s="29"/>
    </row>
    <row r="107" spans="1:19" ht="11.25" customHeight="1">
      <c r="D107" s="29"/>
      <c r="E107" s="31"/>
      <c r="F107" s="35" t="str">
        <f ca="1">VLOOKUP(A102,qt,7)</f>
        <v>9</v>
      </c>
      <c r="G107" s="35"/>
      <c r="H107" s="28"/>
      <c r="I107" s="28"/>
      <c r="J107" s="29"/>
      <c r="K107" s="28"/>
      <c r="L107" s="28"/>
      <c r="M107" s="28"/>
      <c r="N107" s="28"/>
      <c r="O107" s="28"/>
      <c r="P107" s="45" t="s">
        <v>11</v>
      </c>
      <c r="Q107" s="36"/>
      <c r="R107" s="44"/>
      <c r="S107" s="36"/>
    </row>
    <row r="108" spans="1:19" ht="11.25" customHeight="1">
      <c r="H108" s="7"/>
      <c r="I108" s="7"/>
      <c r="J108" s="7"/>
      <c r="K108" s="7"/>
      <c r="L108" s="7"/>
      <c r="M108" s="7"/>
      <c r="N108" s="7"/>
      <c r="O108" s="7"/>
    </row>
    <row r="109" spans="1:19" ht="11.25" customHeight="1">
      <c r="A109">
        <v>9</v>
      </c>
      <c r="B109" s="17">
        <v>8</v>
      </c>
      <c r="C109" s="16" t="s">
        <v>8</v>
      </c>
      <c r="D109" s="17" t="str">
        <f ca="1">VLOOKUP(A109,qt,2)</f>
        <v>14</v>
      </c>
      <c r="E109" s="18" t="s">
        <v>13</v>
      </c>
      <c r="F109" s="18"/>
      <c r="G109" s="18" t="str">
        <f ca="1">VLOOKUP(A109,qt,4)</f>
        <v>35</v>
      </c>
      <c r="H109" s="25" t="s">
        <v>3</v>
      </c>
      <c r="I109" s="25"/>
      <c r="J109" s="25"/>
      <c r="K109" s="25"/>
      <c r="L109" s="25"/>
      <c r="M109" s="25"/>
      <c r="N109" s="25"/>
      <c r="O109" s="25"/>
    </row>
    <row r="110" spans="1:19" ht="11.25" customHeight="1">
      <c r="B110" s="17"/>
      <c r="C110" s="16"/>
      <c r="D110" s="17"/>
      <c r="E110" s="18"/>
      <c r="F110" s="18"/>
      <c r="G110" s="18"/>
      <c r="H110" s="25"/>
      <c r="I110" s="25"/>
      <c r="J110" s="25"/>
      <c r="K110" s="25"/>
      <c r="L110" s="25"/>
      <c r="M110" s="25"/>
      <c r="N110" s="25"/>
      <c r="O110" s="25"/>
    </row>
    <row r="111" spans="1:19" ht="11.25" customHeight="1">
      <c r="D111" s="37" t="str">
        <f ca="1">VLOOKUP(A109,qt,6)</f>
        <v>35</v>
      </c>
      <c r="E111" s="38" t="str">
        <f ca="1">VLOOKUP(A109,qt,9)</f>
        <v>14</v>
      </c>
      <c r="F111" s="39"/>
      <c r="G111" s="39"/>
      <c r="H111" s="28"/>
      <c r="I111" s="28"/>
      <c r="J111" s="28"/>
      <c r="K111" s="28"/>
      <c r="L111" s="28"/>
      <c r="M111" s="28"/>
      <c r="N111" s="28"/>
      <c r="O111" s="28"/>
      <c r="P111" s="29"/>
      <c r="Q111" s="29"/>
      <c r="R111" s="29"/>
      <c r="S111" s="29"/>
    </row>
    <row r="112" spans="1:19" ht="11.25" customHeight="1">
      <c r="D112" s="40"/>
      <c r="E112" s="41"/>
      <c r="F112" s="42"/>
      <c r="G112" s="42"/>
      <c r="H112" s="28"/>
      <c r="I112" s="58" t="s">
        <v>10</v>
      </c>
      <c r="J112" s="39" t="str">
        <f ca="1">VLOOKUP(A109,qt,10)</f>
        <v>14</v>
      </c>
      <c r="K112" s="39" t="s">
        <v>19</v>
      </c>
      <c r="L112" s="27" t="str">
        <f ca="1">VLOOKUP(A109,qt,11)</f>
        <v>35</v>
      </c>
      <c r="M112" s="39" t="s">
        <v>17</v>
      </c>
      <c r="N112" s="47" t="str">
        <f ca="1">VLOOKUP(A109,qt,13)</f>
        <v>2</v>
      </c>
      <c r="O112" s="28"/>
      <c r="P112" s="29"/>
      <c r="Q112" s="29"/>
      <c r="R112" s="29"/>
      <c r="S112" s="29"/>
    </row>
    <row r="113" spans="1:19" ht="11.25" customHeight="1">
      <c r="D113" s="29"/>
      <c r="E113" s="31"/>
      <c r="F113" s="48" t="str">
        <f ca="1">VLOOKUP(A109,qt,8)</f>
        <v/>
      </c>
      <c r="G113" s="48"/>
      <c r="H113" s="28"/>
      <c r="I113" s="58"/>
      <c r="J113" s="39"/>
      <c r="K113" s="39"/>
      <c r="L113" s="27"/>
      <c r="M113" s="39"/>
      <c r="N113" s="46" t="str">
        <f ca="1">VLOOKUP(A109,qt,14)</f>
        <v>5</v>
      </c>
      <c r="O113" s="28"/>
      <c r="P113" s="29"/>
      <c r="Q113" s="29"/>
      <c r="R113" s="47" t="str">
        <f ca="1">VLOOKUP(A109,qt,13)</f>
        <v>2</v>
      </c>
      <c r="S113" s="29"/>
    </row>
    <row r="114" spans="1:19" ht="11.25" customHeight="1">
      <c r="D114" s="29"/>
      <c r="E114" s="31"/>
      <c r="F114" s="27"/>
      <c r="G114" s="27"/>
      <c r="H114" s="28"/>
      <c r="I114" s="28"/>
      <c r="J114" s="29"/>
      <c r="K114" s="28"/>
      <c r="L114" s="28"/>
      <c r="M114" s="28"/>
      <c r="N114" s="28"/>
      <c r="O114" s="28"/>
      <c r="P114" s="45" t="s">
        <v>11</v>
      </c>
      <c r="Q114" s="36"/>
      <c r="R114" s="47" t="str">
        <f ca="1">VLOOKUP(A109,qt,14)</f>
        <v>5</v>
      </c>
      <c r="S114" s="36"/>
    </row>
    <row r="115" spans="1:19" ht="11.25" customHeight="1">
      <c r="A115">
        <v>6</v>
      </c>
      <c r="B115" s="17">
        <v>9</v>
      </c>
      <c r="C115" s="16" t="s">
        <v>8</v>
      </c>
      <c r="D115" s="13" t="str">
        <f ca="1">VLOOKUP(A115,qt,2)</f>
        <v>3</v>
      </c>
      <c r="E115" s="18" t="s">
        <v>12</v>
      </c>
      <c r="F115" s="18"/>
      <c r="G115" s="18"/>
      <c r="H115" s="26" t="str">
        <f ca="1">VLOOKUP(A115,qt,4)</f>
        <v>9</v>
      </c>
      <c r="I115" s="25" t="s">
        <v>4</v>
      </c>
      <c r="J115" s="25"/>
      <c r="K115" s="25"/>
      <c r="L115" s="25"/>
      <c r="M115" s="25"/>
      <c r="N115" s="25"/>
      <c r="O115" s="25"/>
    </row>
    <row r="116" spans="1:19" ht="11.25" customHeight="1">
      <c r="B116" s="17"/>
      <c r="C116" s="16"/>
      <c r="D116" s="12" t="str">
        <f ca="1">VLOOKUP(A115,qt,3)</f>
        <v>16</v>
      </c>
      <c r="E116" s="18"/>
      <c r="F116" s="18"/>
      <c r="G116" s="18"/>
      <c r="H116" s="26"/>
      <c r="I116" s="25"/>
      <c r="J116" s="25"/>
      <c r="K116" s="25"/>
      <c r="L116" s="25"/>
      <c r="M116" s="25"/>
      <c r="N116" s="25"/>
      <c r="O116" s="25"/>
    </row>
    <row r="117" spans="1:19" ht="11.25" customHeight="1">
      <c r="D117" s="37" t="str">
        <f ca="1">VLOOKUP(A115,qt,6)</f>
        <v/>
      </c>
      <c r="E117" s="38" t="str">
        <f ca="1">VLOOKUP(A115,qt,9)</f>
        <v>9</v>
      </c>
      <c r="F117" s="39"/>
      <c r="G117" s="39"/>
      <c r="H117" s="28"/>
      <c r="I117" s="28"/>
      <c r="J117" s="28"/>
      <c r="K117" s="28"/>
      <c r="L117" s="28"/>
      <c r="M117" s="28"/>
      <c r="N117" s="28"/>
      <c r="O117" s="28"/>
      <c r="P117" s="29"/>
      <c r="Q117" s="29"/>
      <c r="R117" s="29"/>
      <c r="S117" s="29"/>
    </row>
    <row r="118" spans="1:19" ht="11.25" customHeight="1">
      <c r="D118" s="40"/>
      <c r="E118" s="41"/>
      <c r="F118" s="42"/>
      <c r="G118" s="42"/>
      <c r="H118" s="28"/>
      <c r="I118" s="58" t="s">
        <v>10</v>
      </c>
      <c r="J118" s="39" t="str">
        <f ca="1">VLOOKUP(A115,qt,10)</f>
        <v>9</v>
      </c>
      <c r="K118" s="39" t="s">
        <v>19</v>
      </c>
      <c r="L118" s="30" t="str">
        <f ca="1">VLOOKUP(A115,qt,11)</f>
        <v>3</v>
      </c>
      <c r="M118" s="39" t="s">
        <v>17</v>
      </c>
      <c r="N118" s="39" t="str">
        <f ca="1">VLOOKUP(A115,qt,13)</f>
        <v>48</v>
      </c>
      <c r="O118" s="28"/>
      <c r="P118" s="29"/>
      <c r="Q118" s="29"/>
      <c r="R118" s="29"/>
      <c r="S118" s="29"/>
    </row>
    <row r="119" spans="1:19" ht="11.25" customHeight="1">
      <c r="D119" s="29"/>
      <c r="E119" s="31"/>
      <c r="F119" s="32" t="str">
        <f ca="1">VLOOKUP(A115,qt,8)</f>
        <v>3</v>
      </c>
      <c r="G119" s="33"/>
      <c r="H119" s="28"/>
      <c r="I119" s="58"/>
      <c r="J119" s="39"/>
      <c r="K119" s="39"/>
      <c r="L119" s="34" t="str">
        <f ca="1">VLOOKUP(A115,qt,12)</f>
        <v>16</v>
      </c>
      <c r="M119" s="39"/>
      <c r="N119" s="39"/>
      <c r="O119" s="28"/>
      <c r="P119" s="29"/>
      <c r="Q119" s="29"/>
      <c r="R119" s="43" t="str">
        <f ca="1">VLOOKUP(A115,qt,13)</f>
        <v>48</v>
      </c>
      <c r="S119" s="29"/>
    </row>
    <row r="120" spans="1:19" ht="11.25" customHeight="1">
      <c r="D120" s="29"/>
      <c r="E120" s="31"/>
      <c r="F120" s="35" t="str">
        <f ca="1">VLOOKUP(A115,qt,7)</f>
        <v>16</v>
      </c>
      <c r="G120" s="35"/>
      <c r="H120" s="28"/>
      <c r="I120" s="28"/>
      <c r="J120" s="29"/>
      <c r="K120" s="28"/>
      <c r="L120" s="28"/>
      <c r="M120" s="28"/>
      <c r="N120" s="28"/>
      <c r="O120" s="28"/>
      <c r="P120" s="45" t="s">
        <v>11</v>
      </c>
      <c r="Q120" s="36"/>
      <c r="R120" s="44"/>
      <c r="S120" s="36"/>
    </row>
    <row r="121" spans="1:19" ht="11.25" customHeight="1">
      <c r="H121" s="7"/>
      <c r="I121" s="7"/>
      <c r="J121" s="7"/>
      <c r="K121" s="7"/>
      <c r="L121" s="7"/>
      <c r="M121" s="7"/>
      <c r="N121" s="7"/>
      <c r="O121" s="7"/>
    </row>
  </sheetData>
  <mergeCells count="183">
    <mergeCell ref="M112:M113"/>
    <mergeCell ref="F113:G114"/>
    <mergeCell ref="V5:X7"/>
    <mergeCell ref="D111:D112"/>
    <mergeCell ref="E111:G112"/>
    <mergeCell ref="J112:J113"/>
    <mergeCell ref="K112:K113"/>
    <mergeCell ref="L112:L113"/>
    <mergeCell ref="F71:G72"/>
    <mergeCell ref="L70:L71"/>
    <mergeCell ref="D83:D84"/>
    <mergeCell ref="E83:G84"/>
    <mergeCell ref="J84:J85"/>
    <mergeCell ref="K84:K85"/>
    <mergeCell ref="L84:L85"/>
    <mergeCell ref="M84:M85"/>
    <mergeCell ref="F85:G86"/>
    <mergeCell ref="R99:R100"/>
    <mergeCell ref="D117:D118"/>
    <mergeCell ref="E117:G118"/>
    <mergeCell ref="J118:J119"/>
    <mergeCell ref="K118:K119"/>
    <mergeCell ref="M118:M119"/>
    <mergeCell ref="N118:N119"/>
    <mergeCell ref="R119:R120"/>
    <mergeCell ref="K105:K106"/>
    <mergeCell ref="M105:M106"/>
    <mergeCell ref="N105:N106"/>
    <mergeCell ref="R106:R107"/>
    <mergeCell ref="D62:D63"/>
    <mergeCell ref="E62:G63"/>
    <mergeCell ref="J63:J64"/>
    <mergeCell ref="K63:K64"/>
    <mergeCell ref="M63:M64"/>
    <mergeCell ref="N63:N64"/>
    <mergeCell ref="R64:R65"/>
    <mergeCell ref="R78:R79"/>
    <mergeCell ref="D90:D91"/>
    <mergeCell ref="E90:G91"/>
    <mergeCell ref="J91:J92"/>
    <mergeCell ref="K91:K92"/>
    <mergeCell ref="M91:M92"/>
    <mergeCell ref="N91:N92"/>
    <mergeCell ref="R92:R93"/>
    <mergeCell ref="I112:I113"/>
    <mergeCell ref="I4:O5"/>
    <mergeCell ref="I60:O61"/>
    <mergeCell ref="D76:D77"/>
    <mergeCell ref="E76:G77"/>
    <mergeCell ref="J77:J78"/>
    <mergeCell ref="K77:K78"/>
    <mergeCell ref="M77:M78"/>
    <mergeCell ref="N77:N78"/>
    <mergeCell ref="D104:D105"/>
    <mergeCell ref="E104:G105"/>
    <mergeCell ref="J105:J106"/>
    <mergeCell ref="I84:I85"/>
    <mergeCell ref="B109:B110"/>
    <mergeCell ref="C109:C110"/>
    <mergeCell ref="D109:D110"/>
    <mergeCell ref="E109:F110"/>
    <mergeCell ref="G109:G110"/>
    <mergeCell ref="H109:O110"/>
    <mergeCell ref="I70:I71"/>
    <mergeCell ref="B81:B82"/>
    <mergeCell ref="C81:C82"/>
    <mergeCell ref="D81:D82"/>
    <mergeCell ref="E81:F82"/>
    <mergeCell ref="G81:G82"/>
    <mergeCell ref="H81:O82"/>
    <mergeCell ref="D69:D70"/>
    <mergeCell ref="E69:G70"/>
    <mergeCell ref="J70:J71"/>
    <mergeCell ref="K70:K71"/>
    <mergeCell ref="M70:M71"/>
    <mergeCell ref="I118:I119"/>
    <mergeCell ref="B67:B68"/>
    <mergeCell ref="C67:C68"/>
    <mergeCell ref="D67:D68"/>
    <mergeCell ref="E67:F68"/>
    <mergeCell ref="G67:G68"/>
    <mergeCell ref="H67:O68"/>
    <mergeCell ref="I98:I99"/>
    <mergeCell ref="B115:B116"/>
    <mergeCell ref="C115:C116"/>
    <mergeCell ref="E115:G116"/>
    <mergeCell ref="H115:H116"/>
    <mergeCell ref="I115:O116"/>
    <mergeCell ref="D97:D98"/>
    <mergeCell ref="E97:G98"/>
    <mergeCell ref="J98:J99"/>
    <mergeCell ref="K98:K99"/>
    <mergeCell ref="M98:M99"/>
    <mergeCell ref="N98:N99"/>
    <mergeCell ref="I63:I64"/>
    <mergeCell ref="B95:B96"/>
    <mergeCell ref="C95:C96"/>
    <mergeCell ref="E95:G96"/>
    <mergeCell ref="H95:H96"/>
    <mergeCell ref="I95:O96"/>
    <mergeCell ref="I105:I106"/>
    <mergeCell ref="B60:B61"/>
    <mergeCell ref="C60:C61"/>
    <mergeCell ref="E60:G61"/>
    <mergeCell ref="H60:H61"/>
    <mergeCell ref="I91:I92"/>
    <mergeCell ref="B102:B103"/>
    <mergeCell ref="C102:C103"/>
    <mergeCell ref="D102:D103"/>
    <mergeCell ref="E102:F103"/>
    <mergeCell ref="H102:O103"/>
    <mergeCell ref="I77:I78"/>
    <mergeCell ref="B88:B89"/>
    <mergeCell ref="C88:C89"/>
    <mergeCell ref="D88:D89"/>
    <mergeCell ref="E88:F89"/>
    <mergeCell ref="H88:O89"/>
    <mergeCell ref="F59:P59"/>
    <mergeCell ref="B74:B75"/>
    <mergeCell ref="C74:C75"/>
    <mergeCell ref="D74:D75"/>
    <mergeCell ref="E74:F75"/>
    <mergeCell ref="H74:O75"/>
    <mergeCell ref="F1:P1"/>
    <mergeCell ref="D2:O2"/>
    <mergeCell ref="R2:S2"/>
    <mergeCell ref="R3:S3"/>
    <mergeCell ref="B16:B17"/>
    <mergeCell ref="C16:C17"/>
    <mergeCell ref="D16:D17"/>
    <mergeCell ref="E16:F17"/>
    <mergeCell ref="E40:F41"/>
    <mergeCell ref="B28:B29"/>
    <mergeCell ref="C28:C29"/>
    <mergeCell ref="D28:D29"/>
    <mergeCell ref="E28:F29"/>
    <mergeCell ref="B4:B5"/>
    <mergeCell ref="C4:C5"/>
    <mergeCell ref="B40:B41"/>
    <mergeCell ref="C40:C41"/>
    <mergeCell ref="D40:D41"/>
    <mergeCell ref="H34:H35"/>
    <mergeCell ref="I34:O35"/>
    <mergeCell ref="I19:I20"/>
    <mergeCell ref="H16:O17"/>
    <mergeCell ref="H28:O29"/>
    <mergeCell ref="I31:I32"/>
    <mergeCell ref="H40:O41"/>
    <mergeCell ref="I43:I44"/>
    <mergeCell ref="I56:I57"/>
    <mergeCell ref="B10:B11"/>
    <mergeCell ref="C10:C11"/>
    <mergeCell ref="I37:I38"/>
    <mergeCell ref="B53:B54"/>
    <mergeCell ref="C53:C54"/>
    <mergeCell ref="E53:G54"/>
    <mergeCell ref="H53:H54"/>
    <mergeCell ref="I53:O54"/>
    <mergeCell ref="I7:I8"/>
    <mergeCell ref="E4:G5"/>
    <mergeCell ref="H4:H5"/>
    <mergeCell ref="B34:B35"/>
    <mergeCell ref="C34:C35"/>
    <mergeCell ref="E34:G35"/>
    <mergeCell ref="I13:I14"/>
    <mergeCell ref="D10:D11"/>
    <mergeCell ref="E10:F11"/>
    <mergeCell ref="H10:O11"/>
    <mergeCell ref="G10:G11"/>
    <mergeCell ref="I49:I50"/>
    <mergeCell ref="H22:O23"/>
    <mergeCell ref="I25:I26"/>
    <mergeCell ref="B46:B47"/>
    <mergeCell ref="C46:C47"/>
    <mergeCell ref="D46:D47"/>
    <mergeCell ref="E46:F47"/>
    <mergeCell ref="G46:G47"/>
    <mergeCell ref="H46:O47"/>
    <mergeCell ref="B22:B23"/>
    <mergeCell ref="C22:C23"/>
    <mergeCell ref="D22:D23"/>
    <mergeCell ref="E22:F23"/>
    <mergeCell ref="G22:G23"/>
  </mergeCells>
  <phoneticPr fontId="1"/>
  <pageMargins left="0.19" right="0.34" top="0.17" bottom="0.24" header="0.12" footer="0.2"/>
  <pageSetup paperSize="1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D</vt:lpstr>
      <vt:lpstr>P</vt:lpstr>
      <vt:lpstr>PR</vt:lpstr>
      <vt:lpstr>ft</vt:lpstr>
      <vt:lpstr>P!Print_Area</vt:lpstr>
      <vt:lpstr>PR!Print_Area</vt:lpstr>
      <vt:lpstr>qt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2016-01-30T02:53:09Z</cp:lastPrinted>
  <dcterms:created xsi:type="dcterms:W3CDTF">2016-01-29T06:27:28Z</dcterms:created>
  <dcterms:modified xsi:type="dcterms:W3CDTF">2016-01-30T02:53:47Z</dcterms:modified>
</cp:coreProperties>
</file>