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oru\work1\upl\"/>
    </mc:Choice>
  </mc:AlternateContent>
  <bookViews>
    <workbookView xWindow="0" yWindow="0" windowWidth="20490" windowHeight="7050" activeTab="1" xr2:uid="{20D1F078-F971-4180-9B91-05CDB1EC709B}"/>
  </bookViews>
  <sheets>
    <sheet name="d" sheetId="1" r:id="rId1"/>
    <sheet name="p" sheetId="2" r:id="rId2"/>
  </sheets>
  <definedNames>
    <definedName name="_xlnm.Print_Area" localSheetId="1">p!$C$1:$AB$93</definedName>
    <definedName name="pt">d!$W$3:$AJ$14</definedName>
    <definedName name="tb">d!$D$3:$F$48</definedName>
  </definedNames>
  <calcPr calcId="171027" calcMode="manual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8" i="2" l="1"/>
  <c r="H88" i="2"/>
  <c r="U80" i="2"/>
  <c r="H80" i="2"/>
  <c r="U72" i="2"/>
  <c r="H72" i="2"/>
  <c r="U64" i="2"/>
  <c r="H64" i="2"/>
  <c r="U56" i="2"/>
  <c r="H56" i="2"/>
  <c r="U48" i="2"/>
  <c r="H48" i="2"/>
  <c r="U38" i="2"/>
  <c r="U31" i="2"/>
  <c r="U24" i="2"/>
  <c r="U17" i="2"/>
  <c r="U10" i="2"/>
  <c r="U3" i="2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14" i="1"/>
  <c r="P13" i="1"/>
  <c r="P12" i="1"/>
  <c r="P11" i="1"/>
  <c r="O14" i="1"/>
  <c r="O13" i="1"/>
  <c r="O12" i="1"/>
  <c r="O11" i="1"/>
  <c r="H38" i="2" l="1"/>
  <c r="H24" i="2"/>
  <c r="H17" i="2"/>
  <c r="H10" i="2"/>
  <c r="H31" i="2"/>
  <c r="H3" i="2"/>
  <c r="L6" i="1"/>
  <c r="L5" i="1"/>
  <c r="L4" i="1"/>
  <c r="L3" i="1"/>
  <c r="M6" i="1" l="1"/>
  <c r="M5" i="1"/>
  <c r="M4" i="1"/>
  <c r="M3" i="1"/>
  <c r="L14" i="1"/>
  <c r="L13" i="1"/>
  <c r="L12" i="1"/>
  <c r="L11" i="1"/>
  <c r="L10" i="1"/>
  <c r="L9" i="1"/>
  <c r="I14" i="1"/>
  <c r="I13" i="1"/>
  <c r="I12" i="1"/>
  <c r="I11" i="1"/>
  <c r="I10" i="1"/>
  <c r="I9" i="1"/>
  <c r="I8" i="1"/>
  <c r="I7" i="1"/>
  <c r="I6" i="1"/>
  <c r="I5" i="1"/>
  <c r="I4" i="1"/>
  <c r="I3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A10" i="1"/>
  <c r="A9" i="1"/>
  <c r="A8" i="1"/>
  <c r="A7" i="1"/>
  <c r="A6" i="1"/>
  <c r="A5" i="1"/>
  <c r="A4" i="1"/>
  <c r="A3" i="1"/>
  <c r="G3" i="1"/>
  <c r="U3" i="1" l="1"/>
  <c r="Q3" i="1" s="1"/>
  <c r="S3" i="1" s="1"/>
  <c r="X3" i="1" s="1"/>
  <c r="E48" i="2" s="1"/>
  <c r="U4" i="1"/>
  <c r="Q4" i="1" s="1"/>
  <c r="S4" i="1" s="1"/>
  <c r="X4" i="1" s="1"/>
  <c r="R48" i="2" s="1"/>
  <c r="U5" i="1"/>
  <c r="Q5" i="1" s="1"/>
  <c r="S5" i="1" s="1"/>
  <c r="X5" i="1" s="1"/>
  <c r="E56" i="2" s="1"/>
  <c r="U6" i="1"/>
  <c r="Q6" i="1" s="1"/>
  <c r="S6" i="1" s="1"/>
  <c r="X6" i="1" s="1"/>
  <c r="R56" i="2" s="1"/>
  <c r="AE3" i="1"/>
  <c r="AE4" i="1"/>
  <c r="AE5" i="1"/>
  <c r="AE6" i="1"/>
  <c r="H9" i="1"/>
  <c r="K9" i="1" s="1"/>
  <c r="H8" i="1"/>
  <c r="K8" i="1" s="1"/>
  <c r="B5" i="1"/>
  <c r="K5" i="1" s="1"/>
  <c r="H10" i="1"/>
  <c r="K10" i="1" s="1"/>
  <c r="H11" i="1"/>
  <c r="K11" i="1" s="1"/>
  <c r="H14" i="1"/>
  <c r="K14" i="1" s="1"/>
  <c r="H7" i="1"/>
  <c r="K7" i="1" s="1"/>
  <c r="AH7" i="1" s="1"/>
  <c r="N68" i="2" s="1"/>
  <c r="B4" i="1"/>
  <c r="K4" i="1" s="1"/>
  <c r="B6" i="1"/>
  <c r="K6" i="1" s="1"/>
  <c r="B3" i="1"/>
  <c r="K3" i="1" s="1"/>
  <c r="H12" i="1"/>
  <c r="H13" i="1"/>
  <c r="J61" i="2" l="1"/>
  <c r="G59" i="2"/>
  <c r="T59" i="2"/>
  <c r="W61" i="2"/>
  <c r="T51" i="2"/>
  <c r="W53" i="2"/>
  <c r="J53" i="2"/>
  <c r="G51" i="2"/>
  <c r="AB4" i="1"/>
  <c r="R50" i="2" s="1"/>
  <c r="R3" i="2"/>
  <c r="AB6" i="1"/>
  <c r="R58" i="2" s="1"/>
  <c r="R10" i="2"/>
  <c r="AB5" i="1"/>
  <c r="E58" i="2" s="1"/>
  <c r="E10" i="2"/>
  <c r="AB3" i="1"/>
  <c r="E50" i="2" s="1"/>
  <c r="E3" i="2"/>
  <c r="AH14" i="1"/>
  <c r="AA92" i="2" s="1"/>
  <c r="AG14" i="1"/>
  <c r="Z92" i="2" s="1"/>
  <c r="AG8" i="1"/>
  <c r="Z68" i="2" s="1"/>
  <c r="AH8" i="1"/>
  <c r="AA68" i="2" s="1"/>
  <c r="AG10" i="1"/>
  <c r="Z76" i="2" s="1"/>
  <c r="AH10" i="1"/>
  <c r="AA76" i="2" s="1"/>
  <c r="AG11" i="1"/>
  <c r="M84" i="2" s="1"/>
  <c r="AH11" i="1"/>
  <c r="N84" i="2" s="1"/>
  <c r="AH9" i="1"/>
  <c r="N76" i="2" s="1"/>
  <c r="AG9" i="1"/>
  <c r="M76" i="2" s="1"/>
  <c r="N7" i="1"/>
  <c r="T7" i="1" s="1"/>
  <c r="AG7" i="1"/>
  <c r="M68" i="2" s="1"/>
  <c r="N8" i="1"/>
  <c r="N10" i="1"/>
  <c r="T10" i="1" s="1"/>
  <c r="N14" i="1"/>
  <c r="T14" i="1" s="1"/>
  <c r="N11" i="1"/>
  <c r="T11" i="1" s="1"/>
  <c r="N9" i="1"/>
  <c r="N5" i="1"/>
  <c r="T5" i="1" s="1"/>
  <c r="AG5" i="1"/>
  <c r="M60" i="2" s="1"/>
  <c r="N4" i="1"/>
  <c r="AG4" i="1"/>
  <c r="Z52" i="2" s="1"/>
  <c r="N3" i="1"/>
  <c r="T3" i="1" s="1"/>
  <c r="AG3" i="1"/>
  <c r="M52" i="2" s="1"/>
  <c r="N6" i="1"/>
  <c r="T6" i="1" s="1"/>
  <c r="AG6" i="1"/>
  <c r="Z60" i="2" s="1"/>
  <c r="J13" i="1"/>
  <c r="K13" i="1"/>
  <c r="J12" i="1"/>
  <c r="K12" i="1"/>
  <c r="J14" i="1"/>
  <c r="J8" i="1"/>
  <c r="AJ8" i="1" s="1"/>
  <c r="J10" i="1"/>
  <c r="J11" i="1"/>
  <c r="J9" i="1"/>
  <c r="J7" i="1"/>
  <c r="AJ7" i="1" s="1"/>
  <c r="AG68" i="2" l="1"/>
  <c r="AF68" i="2"/>
  <c r="AF4" i="1"/>
  <c r="T4" i="1"/>
  <c r="AF9" i="1"/>
  <c r="T9" i="1"/>
  <c r="AF8" i="1"/>
  <c r="T8" i="1"/>
  <c r="R6" i="1"/>
  <c r="AF6" i="1"/>
  <c r="AF11" i="1"/>
  <c r="R14" i="1"/>
  <c r="V14" i="1" s="1"/>
  <c r="AD14" i="1" s="1"/>
  <c r="W90" i="2" s="1"/>
  <c r="AF14" i="1"/>
  <c r="R7" i="1"/>
  <c r="AF7" i="1"/>
  <c r="R3" i="1"/>
  <c r="V3" i="1" s="1"/>
  <c r="AD3" i="1" s="1"/>
  <c r="J50" i="2" s="1"/>
  <c r="AF3" i="1"/>
  <c r="R5" i="1"/>
  <c r="AF5" i="1"/>
  <c r="R10" i="1"/>
  <c r="V10" i="1" s="1"/>
  <c r="AD10" i="1" s="1"/>
  <c r="W74" i="2" s="1"/>
  <c r="AF10" i="1"/>
  <c r="R8" i="1"/>
  <c r="R4" i="1"/>
  <c r="R9" i="1"/>
  <c r="M8" i="1"/>
  <c r="AI8" i="1"/>
  <c r="AA69" i="2" s="1"/>
  <c r="M9" i="1"/>
  <c r="AI9" i="1"/>
  <c r="N77" i="2" s="1"/>
  <c r="M14" i="1"/>
  <c r="AI14" i="1"/>
  <c r="AA93" i="2" s="1"/>
  <c r="M13" i="1"/>
  <c r="AI13" i="1"/>
  <c r="N93" i="2" s="1"/>
  <c r="R11" i="1"/>
  <c r="V11" i="1" s="1"/>
  <c r="AD11" i="1" s="1"/>
  <c r="J82" i="2" s="1"/>
  <c r="M7" i="1"/>
  <c r="AI7" i="1"/>
  <c r="N69" i="2" s="1"/>
  <c r="AH13" i="1"/>
  <c r="N92" i="2" s="1"/>
  <c r="AG13" i="1"/>
  <c r="M92" i="2" s="1"/>
  <c r="M11" i="1"/>
  <c r="AI11" i="1"/>
  <c r="N85" i="2" s="1"/>
  <c r="AG12" i="1"/>
  <c r="Z84" i="2" s="1"/>
  <c r="AH12" i="1"/>
  <c r="AA84" i="2" s="1"/>
  <c r="M10" i="1"/>
  <c r="AI10" i="1"/>
  <c r="AA77" i="2" s="1"/>
  <c r="M12" i="1"/>
  <c r="AI12" i="1"/>
  <c r="AA85" i="2" s="1"/>
  <c r="N12" i="1"/>
  <c r="N13" i="1"/>
  <c r="T13" i="1" s="1"/>
  <c r="Z6" i="1"/>
  <c r="AC6" i="1"/>
  <c r="T58" i="2" s="1"/>
  <c r="Z5" i="1"/>
  <c r="AC5" i="1"/>
  <c r="G58" i="2" s="1"/>
  <c r="Z3" i="1"/>
  <c r="AC3" i="1"/>
  <c r="G50" i="2" s="1"/>
  <c r="Z4" i="1"/>
  <c r="AC4" i="1"/>
  <c r="T50" i="2" s="1"/>
  <c r="V5" i="1"/>
  <c r="AD5" i="1" s="1"/>
  <c r="J58" i="2" s="1"/>
  <c r="Y5" i="1"/>
  <c r="V7" i="1"/>
  <c r="AD7" i="1" s="1"/>
  <c r="J66" i="2" s="1"/>
  <c r="Y7" i="1"/>
  <c r="V6" i="1"/>
  <c r="AD6" i="1" s="1"/>
  <c r="W58" i="2" s="1"/>
  <c r="Y6" i="1"/>
  <c r="V4" i="1" l="1"/>
  <c r="AD4" i="1" s="1"/>
  <c r="W50" i="2" s="1"/>
  <c r="V8" i="1"/>
  <c r="AD8" i="1" s="1"/>
  <c r="W66" i="2" s="1"/>
  <c r="W3" i="2"/>
  <c r="W48" i="2"/>
  <c r="W60" i="2"/>
  <c r="W59" i="2"/>
  <c r="T10" i="2"/>
  <c r="T56" i="2"/>
  <c r="G10" i="2"/>
  <c r="G56" i="2"/>
  <c r="W75" i="2"/>
  <c r="W76" i="2"/>
  <c r="J52" i="2"/>
  <c r="J51" i="2"/>
  <c r="W91" i="2"/>
  <c r="W92" i="2"/>
  <c r="J75" i="2"/>
  <c r="J76" i="2"/>
  <c r="J3" i="2"/>
  <c r="J48" i="2"/>
  <c r="W10" i="2"/>
  <c r="W56" i="2"/>
  <c r="J10" i="2"/>
  <c r="J56" i="2"/>
  <c r="G17" i="2"/>
  <c r="G64" i="2"/>
  <c r="J59" i="2"/>
  <c r="J60" i="2"/>
  <c r="J68" i="2"/>
  <c r="J67" i="2"/>
  <c r="J84" i="2"/>
  <c r="J83" i="2"/>
  <c r="W68" i="2"/>
  <c r="W67" i="2"/>
  <c r="W51" i="2"/>
  <c r="W52" i="2"/>
  <c r="U13" i="1"/>
  <c r="Q13" i="1" s="1"/>
  <c r="S13" i="1" s="1"/>
  <c r="X13" i="1" s="1"/>
  <c r="E88" i="2" s="1"/>
  <c r="AE9" i="1"/>
  <c r="U9" i="1"/>
  <c r="Q9" i="1" s="1"/>
  <c r="S9" i="1" s="1"/>
  <c r="X9" i="1" s="1"/>
  <c r="E72" i="2" s="1"/>
  <c r="U12" i="1"/>
  <c r="Q12" i="1" s="1"/>
  <c r="S12" i="1" s="1"/>
  <c r="X12" i="1" s="1"/>
  <c r="R80" i="2" s="1"/>
  <c r="AE10" i="1"/>
  <c r="U10" i="1"/>
  <c r="Q10" i="1" s="1"/>
  <c r="S10" i="1" s="1"/>
  <c r="AE11" i="1"/>
  <c r="U11" i="1"/>
  <c r="Q11" i="1" s="1"/>
  <c r="S11" i="1" s="1"/>
  <c r="X11" i="1" s="1"/>
  <c r="AE7" i="1"/>
  <c r="U7" i="1"/>
  <c r="Q7" i="1" s="1"/>
  <c r="S7" i="1" s="1"/>
  <c r="U14" i="1"/>
  <c r="Q14" i="1" s="1"/>
  <c r="S14" i="1" s="1"/>
  <c r="X14" i="1" s="1"/>
  <c r="R88" i="2" s="1"/>
  <c r="U8" i="1"/>
  <c r="Q8" i="1" s="1"/>
  <c r="S8" i="1" s="1"/>
  <c r="X8" i="1" s="1"/>
  <c r="R64" i="2" s="1"/>
  <c r="AF12" i="1"/>
  <c r="T12" i="1"/>
  <c r="V9" i="1"/>
  <c r="AD9" i="1" s="1"/>
  <c r="J74" i="2" s="1"/>
  <c r="Y3" i="1"/>
  <c r="Y10" i="1"/>
  <c r="Y14" i="1"/>
  <c r="Y8" i="1"/>
  <c r="R13" i="1"/>
  <c r="AF13" i="1"/>
  <c r="Y4" i="1"/>
  <c r="Y9" i="1"/>
  <c r="AE13" i="1"/>
  <c r="AE12" i="1"/>
  <c r="Y11" i="1"/>
  <c r="AE8" i="1"/>
  <c r="AE14" i="1"/>
  <c r="R12" i="1"/>
  <c r="AA6" i="1"/>
  <c r="AA14" i="1"/>
  <c r="AA7" i="1"/>
  <c r="AA10" i="1"/>
  <c r="AA5" i="1"/>
  <c r="AA11" i="1"/>
  <c r="L80" i="2" s="1"/>
  <c r="AA8" i="1"/>
  <c r="AA4" i="1"/>
  <c r="AA3" i="1"/>
  <c r="V13" i="1"/>
  <c r="AD13" i="1" s="1"/>
  <c r="J90" i="2" s="1"/>
  <c r="Y13" i="1"/>
  <c r="Y10" i="2" l="1"/>
  <c r="Y56" i="2"/>
  <c r="T38" i="2"/>
  <c r="T88" i="2"/>
  <c r="Y3" i="2"/>
  <c r="Y48" i="2"/>
  <c r="Y24" i="2"/>
  <c r="Y72" i="2"/>
  <c r="Y12" i="1"/>
  <c r="W85" i="2"/>
  <c r="T83" i="2"/>
  <c r="J91" i="2"/>
  <c r="J92" i="2"/>
  <c r="T24" i="2"/>
  <c r="T72" i="2"/>
  <c r="W84" i="2"/>
  <c r="W83" i="2"/>
  <c r="G67" i="2"/>
  <c r="J69" i="2"/>
  <c r="T75" i="2"/>
  <c r="W77" i="2"/>
  <c r="L10" i="2"/>
  <c r="L56" i="2"/>
  <c r="T3" i="2"/>
  <c r="T48" i="2"/>
  <c r="J77" i="2"/>
  <c r="G75" i="2"/>
  <c r="G38" i="2"/>
  <c r="G88" i="2"/>
  <c r="Y17" i="2"/>
  <c r="Y64" i="2"/>
  <c r="L17" i="2"/>
  <c r="L64" i="2"/>
  <c r="T91" i="2"/>
  <c r="W93" i="2"/>
  <c r="J93" i="2"/>
  <c r="G91" i="2"/>
  <c r="G3" i="2"/>
  <c r="G48" i="2"/>
  <c r="AB11" i="1"/>
  <c r="E82" i="2" s="1"/>
  <c r="E80" i="2"/>
  <c r="L3" i="2"/>
  <c r="L48" i="2"/>
  <c r="G31" i="2"/>
  <c r="G80" i="2"/>
  <c r="Y38" i="2"/>
  <c r="Y88" i="2"/>
  <c r="W69" i="2"/>
  <c r="T67" i="2"/>
  <c r="G24" i="2"/>
  <c r="G72" i="2"/>
  <c r="T17" i="2"/>
  <c r="T64" i="2"/>
  <c r="G83" i="2"/>
  <c r="J85" i="2"/>
  <c r="AB14" i="1"/>
  <c r="R90" i="2" s="1"/>
  <c r="R38" i="2"/>
  <c r="AB8" i="1"/>
  <c r="R66" i="2" s="1"/>
  <c r="R17" i="2"/>
  <c r="AB12" i="1"/>
  <c r="R82" i="2" s="1"/>
  <c r="R31" i="2"/>
  <c r="AB13" i="1"/>
  <c r="E90" i="2" s="1"/>
  <c r="E38" i="2"/>
  <c r="AA9" i="1"/>
  <c r="V12" i="1"/>
  <c r="AD12" i="1" s="1"/>
  <c r="W82" i="2" s="1"/>
  <c r="AB9" i="1"/>
  <c r="E74" i="2" s="1"/>
  <c r="E24" i="2"/>
  <c r="Z9" i="1"/>
  <c r="L31" i="2"/>
  <c r="X10" i="1"/>
  <c r="R72" i="2" s="1"/>
  <c r="AC10" i="1"/>
  <c r="T74" i="2" s="1"/>
  <c r="AC11" i="1"/>
  <c r="G82" i="2" s="1"/>
  <c r="X7" i="1"/>
  <c r="Z7" i="1"/>
  <c r="AA13" i="1"/>
  <c r="Z12" i="1"/>
  <c r="AC12" i="1"/>
  <c r="T82" i="2" s="1"/>
  <c r="Z8" i="1"/>
  <c r="AC8" i="1"/>
  <c r="T66" i="2" s="1"/>
  <c r="Z13" i="1"/>
  <c r="AC13" i="1"/>
  <c r="G90" i="2" s="1"/>
  <c r="Z14" i="1"/>
  <c r="AC14" i="1"/>
  <c r="T90" i="2" s="1"/>
  <c r="L24" i="2" l="1"/>
  <c r="L72" i="2"/>
  <c r="L38" i="2"/>
  <c r="L88" i="2"/>
  <c r="J38" i="2"/>
  <c r="J88" i="2"/>
  <c r="J24" i="2"/>
  <c r="J72" i="2"/>
  <c r="W17" i="2"/>
  <c r="W64" i="2"/>
  <c r="J17" i="2"/>
  <c r="J64" i="2"/>
  <c r="W31" i="2"/>
  <c r="W80" i="2"/>
  <c r="W38" i="2"/>
  <c r="W88" i="2"/>
  <c r="E17" i="2"/>
  <c r="E64" i="2"/>
  <c r="T31" i="2"/>
  <c r="T80" i="2"/>
  <c r="AB10" i="1"/>
  <c r="R74" i="2" s="1"/>
  <c r="R24" i="2"/>
  <c r="AA12" i="1"/>
  <c r="AC9" i="1"/>
  <c r="G74" i="2" s="1"/>
  <c r="Z10" i="1"/>
  <c r="AB7" i="1"/>
  <c r="E66" i="2" s="1"/>
  <c r="E31" i="2"/>
  <c r="Z11" i="1"/>
  <c r="AC7" i="1"/>
  <c r="G66" i="2" s="1"/>
  <c r="J31" i="2" l="1"/>
  <c r="J80" i="2"/>
  <c r="Y31" i="2"/>
  <c r="Y80" i="2"/>
  <c r="W24" i="2"/>
  <c r="W72" i="2"/>
</calcChain>
</file>

<file path=xl/sharedStrings.xml><?xml version="1.0" encoding="utf-8"?>
<sst xmlns="http://schemas.openxmlformats.org/spreadsheetml/2006/main" count="221" uniqueCount="30">
  <si>
    <t>tb</t>
    <phoneticPr fontId="1"/>
  </si>
  <si>
    <t>ans</t>
    <phoneticPr fontId="1"/>
  </si>
  <si>
    <t>p</t>
    <phoneticPr fontId="1"/>
  </si>
  <si>
    <t>q</t>
    <phoneticPr fontId="1"/>
  </si>
  <si>
    <t>a</t>
    <phoneticPr fontId="1"/>
  </si>
  <si>
    <t>a'</t>
    <phoneticPr fontId="1"/>
  </si>
  <si>
    <t>b'</t>
    <phoneticPr fontId="1"/>
  </si>
  <si>
    <t>b</t>
    <phoneticPr fontId="1"/>
  </si>
  <si>
    <t>c</t>
    <phoneticPr fontId="1"/>
  </si>
  <si>
    <t>d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</si>
  <si>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</si>
  <si>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</si>
  <si>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</si>
  <si>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</si>
  <si>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P</t>
    <phoneticPr fontId="1"/>
  </si>
  <si>
    <t>L1</t>
    <phoneticPr fontId="1"/>
  </si>
  <si>
    <t>c'</t>
    <phoneticPr fontId="1"/>
  </si>
  <si>
    <t>db'</t>
    <phoneticPr fontId="1"/>
  </si>
  <si>
    <t>L2</t>
    <phoneticPr fontId="1"/>
  </si>
  <si>
    <t>ac'</t>
    <phoneticPr fontId="1"/>
  </si>
  <si>
    <t>ans</t>
    <phoneticPr fontId="1"/>
  </si>
  <si>
    <t>nu</t>
    <phoneticPr fontId="1"/>
  </si>
  <si>
    <t>de</t>
    <phoneticPr fontId="1"/>
  </si>
  <si>
    <t>x</t>
    <phoneticPr fontId="1"/>
  </si>
  <si>
    <t>＝</t>
    <phoneticPr fontId="1"/>
  </si>
  <si>
    <t>)</t>
    <phoneticPr fontId="1"/>
  </si>
  <si>
    <t>一次方程式の練習　2</t>
    <rPh sb="0" eb="2">
      <t>イチジ</t>
    </rPh>
    <rPh sb="2" eb="5">
      <t>ホウテイシキ</t>
    </rPh>
    <rPh sb="6" eb="8">
      <t>レンシュウ</t>
    </rPh>
    <phoneticPr fontId="1"/>
  </si>
  <si>
    <r>
      <rPr>
        <sz val="10"/>
        <color theme="1"/>
        <rFont val="HG丸ｺﾞｼｯｸM-PRO"/>
        <family val="3"/>
        <charset val="128"/>
      </rPr>
      <t>一次方程式の練習　2</t>
    </r>
    <r>
      <rPr>
        <sz val="14"/>
        <color theme="1"/>
        <rFont val="HG丸ｺﾞｼｯｸM-PRO"/>
        <family val="3"/>
        <charset val="128"/>
      </rPr>
      <t xml:space="preserve">  答</t>
    </r>
    <rPh sb="0" eb="2">
      <t>イチジ</t>
    </rPh>
    <rPh sb="2" eb="5">
      <t>ホウテイシキ</t>
    </rPh>
    <rPh sb="6" eb="8">
      <t>レンシュウ</t>
    </rPh>
    <rPh sb="12" eb="13">
      <t>コタエ</t>
    </rPh>
    <phoneticPr fontId="1"/>
  </si>
  <si>
    <t>f9</t>
    <phoneticPr fontId="1"/>
  </si>
  <si>
    <t>キーで再作問</t>
    <rPh sb="3" eb="4">
      <t>サイ</t>
    </rPh>
    <rPh sb="4" eb="6">
      <t>サクモン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</si>
</sst>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color theme="1"/>
      <name val="ＭＳ 明朝"/>
      <family val="2"/>
      <charset val="128"/>
    </font>
    <font>
      <i/>
      <sz val="14"/>
      <color theme="1"/>
      <name val="CenturyOldst"/>
      <family val="1"/>
    </font>
    <font>
      <sz val="14"/>
      <color theme="1"/>
      <name val="Courier New"/>
      <family val="3"/>
    </font>
    <font>
      <sz val="14"/>
      <color theme="1"/>
      <name val="HG丸ｺﾞｼｯｸM-PRO"/>
      <family val="3"/>
      <charset val="128"/>
    </font>
    <font>
      <sz val="12"/>
      <color theme="1"/>
      <name val="Courier New"/>
      <family val="3"/>
    </font>
    <font>
      <i/>
      <sz val="12"/>
      <color theme="1"/>
      <name val="CenturyOldst"/>
      <family val="1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color theme="0"/>
      <name val="Courier New"/>
      <family val="3"/>
    </font>
    <font>
      <sz val="12"/>
      <color theme="0"/>
      <name val="ＭＳ 明朝"/>
      <family val="1"/>
      <charset val="128"/>
    </font>
    <font>
      <sz val="10"/>
      <color theme="1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2EC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theme="4" tint="-0.499984740745262"/>
      </left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6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right" vertical="center" shrinkToFit="1"/>
    </xf>
    <xf numFmtId="0" fontId="0" fillId="2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0" fillId="7" borderId="0" xfId="0" applyFill="1">
      <alignment vertical="center"/>
    </xf>
    <xf numFmtId="0" fontId="0" fillId="7" borderId="2" xfId="0" applyFill="1" applyBorder="1" applyAlignment="1">
      <alignment horizontal="center" vertical="center"/>
    </xf>
  </cellXfs>
  <cellStyles count="1">
    <cellStyle name="標準" xfId="0" builtinId="0"/>
  </cellStyles>
  <dxfs count="6">
    <dxf>
      <font>
        <color theme="1"/>
      </font>
    </dxf>
    <dxf>
      <font>
        <color theme="1"/>
      </font>
      <border>
        <bottom style="thin">
          <color auto="1"/>
        </bottom>
        <vertical/>
        <horizontal/>
      </border>
    </dxf>
    <dxf>
      <font>
        <color theme="1"/>
      </font>
    </dxf>
    <dxf>
      <font>
        <color theme="1"/>
      </font>
    </dxf>
    <dxf>
      <font>
        <color theme="1"/>
      </font>
      <border>
        <bottom style="thin">
          <color auto="1"/>
        </bottom>
        <vertical/>
        <horizontal/>
      </border>
    </dxf>
    <dxf>
      <font>
        <color theme="1"/>
      </font>
    </dxf>
  </dxfs>
  <tableStyles count="0" defaultTableStyle="TableStyleMedium2" defaultPivotStyle="PivotStyleLight16"/>
  <colors>
    <mruColors>
      <color rgb="FFFFCC99"/>
      <color rgb="FFFEF2E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42CFD-6C73-4E29-AF3B-772015E8E729}">
  <dimension ref="A1:AJ48"/>
  <sheetViews>
    <sheetView topLeftCell="F1" zoomScale="115" zoomScaleNormal="115" workbookViewId="0">
      <selection activeCell="Z20" sqref="Z20"/>
    </sheetView>
  </sheetViews>
  <sheetFormatPr defaultRowHeight="12" x14ac:dyDescent="0.15"/>
  <cols>
    <col min="1" max="9" width="3.7109375" customWidth="1"/>
    <col min="10" max="10" width="3.7109375" style="1" customWidth="1"/>
    <col min="11" max="18" width="3.7109375" customWidth="1"/>
    <col min="19" max="21" width="4.28515625" customWidth="1"/>
    <col min="22" max="22" width="5.85546875" customWidth="1"/>
    <col min="23" max="24" width="5.85546875" style="1" customWidth="1"/>
    <col min="25" max="26" width="4.85546875" customWidth="1"/>
    <col min="27" max="27" width="5.7109375" customWidth="1"/>
    <col min="28" max="29" width="4.85546875" customWidth="1"/>
    <col min="30" max="30" width="9.5703125" customWidth="1"/>
    <col min="31" max="38" width="4.85546875" customWidth="1"/>
  </cols>
  <sheetData>
    <row r="1" spans="1:36" s="1" customFormat="1" x14ac:dyDescent="0.15">
      <c r="X1" s="28" t="s">
        <v>14</v>
      </c>
      <c r="Y1" s="28"/>
      <c r="Z1" s="28"/>
      <c r="AA1" s="28"/>
      <c r="AB1" s="29" t="s">
        <v>15</v>
      </c>
      <c r="AC1" s="29"/>
      <c r="AD1" s="29"/>
      <c r="AE1" s="28" t="s">
        <v>18</v>
      </c>
      <c r="AF1" s="28"/>
      <c r="AG1" s="27" t="s">
        <v>20</v>
      </c>
      <c r="AH1" s="27"/>
      <c r="AI1" s="27"/>
    </row>
    <row r="2" spans="1:36" x14ac:dyDescent="0.15">
      <c r="C2" s="1"/>
      <c r="D2" s="1" t="s">
        <v>0</v>
      </c>
      <c r="E2" s="1"/>
      <c r="F2" s="1"/>
      <c r="G2" s="1"/>
      <c r="J2" s="27" t="s">
        <v>1</v>
      </c>
      <c r="K2" s="27"/>
      <c r="M2" s="3" t="s">
        <v>2</v>
      </c>
      <c r="N2" s="3" t="s">
        <v>3</v>
      </c>
      <c r="Q2" t="s">
        <v>5</v>
      </c>
      <c r="R2" t="s">
        <v>6</v>
      </c>
      <c r="S2" t="s">
        <v>4</v>
      </c>
      <c r="T2" t="s">
        <v>7</v>
      </c>
      <c r="U2" t="s">
        <v>8</v>
      </c>
      <c r="V2" t="s">
        <v>9</v>
      </c>
      <c r="X2" s="5" t="s">
        <v>4</v>
      </c>
      <c r="Y2" s="5" t="s">
        <v>11</v>
      </c>
      <c r="Z2" s="5" t="s">
        <v>12</v>
      </c>
      <c r="AA2" s="5" t="s">
        <v>13</v>
      </c>
      <c r="AB2" s="6" t="s">
        <v>10</v>
      </c>
      <c r="AC2" s="6" t="s">
        <v>16</v>
      </c>
      <c r="AD2" s="6" t="s">
        <v>17</v>
      </c>
      <c r="AE2" s="5" t="s">
        <v>19</v>
      </c>
      <c r="AF2" s="5" t="s">
        <v>17</v>
      </c>
      <c r="AG2" s="2"/>
      <c r="AH2" s="2" t="s">
        <v>21</v>
      </c>
      <c r="AI2" s="2" t="s">
        <v>22</v>
      </c>
    </row>
    <row r="3" spans="1:36" x14ac:dyDescent="0.15">
      <c r="A3" s="1">
        <f t="shared" ref="A3:A10" ca="1" si="0">RAND()</f>
        <v>0.95792929138768512</v>
      </c>
      <c r="B3">
        <f ca="1">RANK(A3,$A$3:$A$10)+1</f>
        <v>3</v>
      </c>
      <c r="C3" s="1"/>
      <c r="D3" s="1">
        <v>1</v>
      </c>
      <c r="E3" s="1">
        <v>2</v>
      </c>
      <c r="F3" s="1">
        <v>1</v>
      </c>
      <c r="G3" s="1">
        <f ca="1">RAND()</f>
        <v>0.57596860864397192</v>
      </c>
      <c r="I3">
        <f ca="1">RANDBETWEEN(0,1)*2-1</f>
        <v>-1</v>
      </c>
      <c r="J3" s="2">
        <v>1</v>
      </c>
      <c r="K3" s="2">
        <f ca="1">B3*I3</f>
        <v>-3</v>
      </c>
      <c r="L3" s="1">
        <f ca="1">(RANDBETWEEN(0,1)*2-1)*RANDBETWEEN(2,7)</f>
        <v>3</v>
      </c>
      <c r="M3" s="4">
        <f ca="1">+L3*J3</f>
        <v>3</v>
      </c>
      <c r="N3" s="4">
        <f ca="1">+K3*L3</f>
        <v>-9</v>
      </c>
      <c r="O3" s="1">
        <f ca="1">(RANDBETWEEN(0,1)*2-1)*RANDBETWEEN(2,9)</f>
        <v>-8</v>
      </c>
      <c r="P3" s="1">
        <f t="shared" ref="P3:P10" ca="1" si="1">(RANDBETWEEN(0,1)*2-1)*RANDBETWEEN(2,9)</f>
        <v>5</v>
      </c>
      <c r="Q3">
        <f ca="1">+M3+U3</f>
        <v>-5</v>
      </c>
      <c r="R3">
        <f ca="1">+N3+P3</f>
        <v>-4</v>
      </c>
      <c r="S3">
        <f ca="1">IF(Q3&lt;&gt;0,Q3,Q3+2)</f>
        <v>-5</v>
      </c>
      <c r="T3" s="1">
        <f ca="1">IF(P3+N3=0,P3+1,P3)</f>
        <v>5</v>
      </c>
      <c r="U3">
        <f ca="1">IF(O3+M3=0,O3+1,O3)</f>
        <v>-8</v>
      </c>
      <c r="V3">
        <f ca="1">T3+N3</f>
        <v>-4</v>
      </c>
      <c r="W3" s="1">
        <v>1</v>
      </c>
      <c r="X3" s="1" t="str">
        <f t="shared" ref="X3:X14" ca="1" si="2">IF(S3&gt;0,"","－")&amp;IF(ABS(S3)=1,"",TEXT(ABS(S3),"#"))</f>
        <v>－5</v>
      </c>
      <c r="Y3" s="1" t="str">
        <f t="shared" ref="Y3:Y14" ca="1" si="3">IF(T3&gt;0,"＋","－")&amp;TEXT(ABS(T3),"#")</f>
        <v>＋5</v>
      </c>
      <c r="Z3" s="1" t="str">
        <f t="shared" ref="Z3:Z14" ca="1" si="4">IF(U3&gt;0,"","－")&amp;IF(ABS(U3)=1,"",TEXT(ABS(U3),"#"))</f>
        <v>－8</v>
      </c>
      <c r="AA3" s="1" t="str">
        <f t="shared" ref="AA3:AA14" ca="1" si="5">IF(V3&gt;0,"＋","－")&amp;TEXT(ABS(V3),"#")</f>
        <v>－4</v>
      </c>
      <c r="AB3" t="str">
        <f ca="1">+X3</f>
        <v>－5</v>
      </c>
      <c r="AC3" s="1" t="str">
        <f t="shared" ref="AC3:AC14" ca="1" si="6">IF(U3&gt;0,"－","＋")&amp;IF(ABS(U3)=1,"",TEXT(ABS(U3),"#"))</f>
        <v>＋8</v>
      </c>
      <c r="AD3" s="1" t="str">
        <f t="shared" ref="AD3:AD14" ca="1" si="7">IF(V3&gt;0,"","－")&amp;TEXT(ABS(V3),"#")&amp;IF(T3&gt;0,"－","＋")&amp;TEXT(ABS(T3),"#")</f>
        <v>－4－5</v>
      </c>
      <c r="AE3" s="1" t="str">
        <f t="shared" ref="AE3:AE14" ca="1" si="8">IF(M3&gt;0,"","－")&amp;IF(ABS(M3)=1,"",TEXT(ABS(M3),"#"))</f>
        <v>3</v>
      </c>
      <c r="AF3" s="1" t="str">
        <f ca="1">IF(N3&gt;0,"","－")&amp;TEXT(ABS(N3),"#")</f>
        <v>－9</v>
      </c>
      <c r="AG3" s="1" t="str">
        <f ca="1">IF(K3&gt;0,"","－")&amp;IF(ABS(K3)=1,"",TEXT(ABS(K3),"#"))</f>
        <v>－3</v>
      </c>
    </row>
    <row r="4" spans="1:36" x14ac:dyDescent="0.15">
      <c r="A4" s="1">
        <f t="shared" ca="1" si="0"/>
        <v>0.19623982021588471</v>
      </c>
      <c r="B4" s="1">
        <f t="shared" ref="B4:B6" ca="1" si="9">RANK(A4,$A$3:$A$10)+1</f>
        <v>8</v>
      </c>
      <c r="C4" s="1"/>
      <c r="D4" s="1">
        <v>2</v>
      </c>
      <c r="E4" s="1">
        <v>2</v>
      </c>
      <c r="F4" s="1">
        <v>3</v>
      </c>
      <c r="G4" s="1">
        <f t="shared" ref="G4:G48" ca="1" si="10">RAND()</f>
        <v>0.3808189477042907</v>
      </c>
      <c r="I4" s="1">
        <f t="shared" ref="I4:I14" ca="1" si="11">RANDBETWEEN(0,1)*2-1</f>
        <v>-1</v>
      </c>
      <c r="J4" s="2">
        <v>1</v>
      </c>
      <c r="K4" s="2">
        <f t="shared" ref="K4:K6" ca="1" si="12">B4*I4</f>
        <v>-8</v>
      </c>
      <c r="L4" s="1">
        <f t="shared" ref="L4:L6" ca="1" si="13">(RANDBETWEEN(0,1)*2-1)*RANDBETWEEN(2,7)</f>
        <v>5</v>
      </c>
      <c r="M4" s="4">
        <f t="shared" ref="M4:M14" ca="1" si="14">+L4*J4</f>
        <v>5</v>
      </c>
      <c r="N4" s="4">
        <f t="shared" ref="N4:N14" ca="1" si="15">+K4*L4</f>
        <v>-40</v>
      </c>
      <c r="O4" s="1">
        <f t="shared" ref="O4:O10" ca="1" si="16">(RANDBETWEEN(0,1)*2-1)*RANDBETWEEN(2,9)</f>
        <v>-2</v>
      </c>
      <c r="P4" s="1">
        <f t="shared" ca="1" si="1"/>
        <v>-6</v>
      </c>
      <c r="Q4" s="1">
        <f t="shared" ref="Q4:Q14" ca="1" si="17">+M4+U4</f>
        <v>3</v>
      </c>
      <c r="R4" s="1">
        <f t="shared" ref="R4:R14" ca="1" si="18">+N4+P4</f>
        <v>-46</v>
      </c>
      <c r="S4" s="1">
        <f t="shared" ref="S4:S14" ca="1" si="19">IF(Q4&lt;&gt;0,Q4,Q4+2)</f>
        <v>3</v>
      </c>
      <c r="T4" s="1">
        <f t="shared" ref="T4:T14" ca="1" si="20">IF(P4+N4=0,P4+1,P4)</f>
        <v>-6</v>
      </c>
      <c r="U4" s="1">
        <f t="shared" ref="U4:U14" ca="1" si="21">IF(O4+M4=0,O4+1,O4)</f>
        <v>-2</v>
      </c>
      <c r="V4" s="1">
        <f t="shared" ref="V4:V14" ca="1" si="22">T4+N4</f>
        <v>-46</v>
      </c>
      <c r="W4" s="1">
        <v>2</v>
      </c>
      <c r="X4" s="1" t="str">
        <f t="shared" ca="1" si="2"/>
        <v>3</v>
      </c>
      <c r="Y4" s="1" t="str">
        <f t="shared" ca="1" si="3"/>
        <v>－6</v>
      </c>
      <c r="Z4" s="1" t="str">
        <f t="shared" ca="1" si="4"/>
        <v>－2</v>
      </c>
      <c r="AA4" s="1" t="str">
        <f t="shared" ca="1" si="5"/>
        <v>－46</v>
      </c>
      <c r="AB4" s="1" t="str">
        <f t="shared" ref="AB4:AB14" ca="1" si="23">+X4</f>
        <v>3</v>
      </c>
      <c r="AC4" s="1" t="str">
        <f t="shared" ca="1" si="6"/>
        <v>＋2</v>
      </c>
      <c r="AD4" s="1" t="str">
        <f t="shared" ca="1" si="7"/>
        <v>－46＋6</v>
      </c>
      <c r="AE4" s="1" t="str">
        <f t="shared" ca="1" si="8"/>
        <v>5</v>
      </c>
      <c r="AF4" s="1" t="str">
        <f t="shared" ref="AF4:AF14" ca="1" si="24">IF(N4&gt;0,"","－")&amp;TEXT(ABS(N4),"#")</f>
        <v>－40</v>
      </c>
      <c r="AG4" s="1" t="str">
        <f ca="1">IF(K4&gt;0,"","－")&amp;IF(ABS(K4)=1,"",TEXT(ABS(K4),"#"))</f>
        <v>－8</v>
      </c>
    </row>
    <row r="5" spans="1:36" x14ac:dyDescent="0.15">
      <c r="A5" s="1">
        <f t="shared" ca="1" si="0"/>
        <v>0.77832354995284969</v>
      </c>
      <c r="B5" s="1">
        <f t="shared" ca="1" si="9"/>
        <v>7</v>
      </c>
      <c r="C5" s="1"/>
      <c r="D5" s="1">
        <v>3</v>
      </c>
      <c r="E5" s="1">
        <v>2</v>
      </c>
      <c r="F5" s="1">
        <v>5</v>
      </c>
      <c r="G5" s="1">
        <f t="shared" ca="1" si="10"/>
        <v>0.14444882223613942</v>
      </c>
      <c r="I5" s="1">
        <f t="shared" ca="1" si="11"/>
        <v>-1</v>
      </c>
      <c r="J5" s="2">
        <v>1</v>
      </c>
      <c r="K5" s="2">
        <f t="shared" ca="1" si="12"/>
        <v>-7</v>
      </c>
      <c r="L5" s="1">
        <f t="shared" ca="1" si="13"/>
        <v>-3</v>
      </c>
      <c r="M5" s="4">
        <f t="shared" ca="1" si="14"/>
        <v>-3</v>
      </c>
      <c r="N5" s="4">
        <f t="shared" ca="1" si="15"/>
        <v>21</v>
      </c>
      <c r="O5" s="1">
        <f t="shared" ca="1" si="16"/>
        <v>-5</v>
      </c>
      <c r="P5" s="1">
        <f t="shared" ca="1" si="1"/>
        <v>-6</v>
      </c>
      <c r="Q5" s="1">
        <f t="shared" ca="1" si="17"/>
        <v>-8</v>
      </c>
      <c r="R5" s="1">
        <f t="shared" ca="1" si="18"/>
        <v>15</v>
      </c>
      <c r="S5" s="1">
        <f t="shared" ca="1" si="19"/>
        <v>-8</v>
      </c>
      <c r="T5" s="1">
        <f t="shared" ca="1" si="20"/>
        <v>-6</v>
      </c>
      <c r="U5" s="1">
        <f t="shared" ca="1" si="21"/>
        <v>-5</v>
      </c>
      <c r="V5" s="1">
        <f t="shared" ca="1" si="22"/>
        <v>15</v>
      </c>
      <c r="W5" s="1">
        <v>3</v>
      </c>
      <c r="X5" s="1" t="str">
        <f t="shared" ca="1" si="2"/>
        <v>－8</v>
      </c>
      <c r="Y5" s="1" t="str">
        <f t="shared" ca="1" si="3"/>
        <v>－6</v>
      </c>
      <c r="Z5" s="1" t="str">
        <f t="shared" ca="1" si="4"/>
        <v>－5</v>
      </c>
      <c r="AA5" s="1" t="str">
        <f t="shared" ca="1" si="5"/>
        <v>＋15</v>
      </c>
      <c r="AB5" s="1" t="str">
        <f t="shared" ca="1" si="23"/>
        <v>－8</v>
      </c>
      <c r="AC5" s="1" t="str">
        <f t="shared" ca="1" si="6"/>
        <v>＋5</v>
      </c>
      <c r="AD5" s="1" t="str">
        <f t="shared" ca="1" si="7"/>
        <v>15＋6</v>
      </c>
      <c r="AE5" s="1" t="str">
        <f t="shared" ca="1" si="8"/>
        <v>－3</v>
      </c>
      <c r="AF5" s="1" t="str">
        <f t="shared" ca="1" si="24"/>
        <v>21</v>
      </c>
      <c r="AG5" s="1" t="str">
        <f ca="1">IF(K5&gt;0,"","－")&amp;IF(ABS(K5)=1,"",TEXT(ABS(K5),"#"))</f>
        <v>－7</v>
      </c>
    </row>
    <row r="6" spans="1:36" x14ac:dyDescent="0.15">
      <c r="A6" s="1">
        <f t="shared" ca="1" si="0"/>
        <v>0.88508177678989974</v>
      </c>
      <c r="B6" s="1">
        <f t="shared" ca="1" si="9"/>
        <v>5</v>
      </c>
      <c r="C6" s="1"/>
      <c r="D6" s="1">
        <v>4</v>
      </c>
      <c r="E6" s="1">
        <v>2</v>
      </c>
      <c r="F6" s="1">
        <v>7</v>
      </c>
      <c r="G6" s="1">
        <f t="shared" ca="1" si="10"/>
        <v>0.37783335265669271</v>
      </c>
      <c r="I6" s="1">
        <f t="shared" ca="1" si="11"/>
        <v>-1</v>
      </c>
      <c r="J6" s="2">
        <v>1</v>
      </c>
      <c r="K6" s="2">
        <f t="shared" ca="1" si="12"/>
        <v>-5</v>
      </c>
      <c r="L6" s="1">
        <f t="shared" ca="1" si="13"/>
        <v>-7</v>
      </c>
      <c r="M6" s="4">
        <f t="shared" ca="1" si="14"/>
        <v>-7</v>
      </c>
      <c r="N6" s="4">
        <f t="shared" ca="1" si="15"/>
        <v>35</v>
      </c>
      <c r="O6" s="1">
        <f t="shared" ca="1" si="16"/>
        <v>9</v>
      </c>
      <c r="P6" s="1">
        <f t="shared" ca="1" si="1"/>
        <v>-5</v>
      </c>
      <c r="Q6" s="1">
        <f t="shared" ca="1" si="17"/>
        <v>2</v>
      </c>
      <c r="R6" s="1">
        <f t="shared" ca="1" si="18"/>
        <v>30</v>
      </c>
      <c r="S6" s="1">
        <f t="shared" ca="1" si="19"/>
        <v>2</v>
      </c>
      <c r="T6" s="1">
        <f t="shared" ca="1" si="20"/>
        <v>-5</v>
      </c>
      <c r="U6" s="1">
        <f t="shared" ca="1" si="21"/>
        <v>9</v>
      </c>
      <c r="V6" s="1">
        <f t="shared" ca="1" si="22"/>
        <v>30</v>
      </c>
      <c r="W6" s="1">
        <v>4</v>
      </c>
      <c r="X6" s="1" t="str">
        <f t="shared" ca="1" si="2"/>
        <v>2</v>
      </c>
      <c r="Y6" s="1" t="str">
        <f t="shared" ca="1" si="3"/>
        <v>－5</v>
      </c>
      <c r="Z6" s="1" t="str">
        <f t="shared" ca="1" si="4"/>
        <v>9</v>
      </c>
      <c r="AA6" s="1" t="str">
        <f t="shared" ca="1" si="5"/>
        <v>＋30</v>
      </c>
      <c r="AB6" s="1" t="str">
        <f t="shared" ca="1" si="23"/>
        <v>2</v>
      </c>
      <c r="AC6" s="1" t="str">
        <f t="shared" ca="1" si="6"/>
        <v>－9</v>
      </c>
      <c r="AD6" s="1" t="str">
        <f t="shared" ca="1" si="7"/>
        <v>30＋5</v>
      </c>
      <c r="AE6" s="1" t="str">
        <f t="shared" ca="1" si="8"/>
        <v>－7</v>
      </c>
      <c r="AF6" s="1" t="str">
        <f t="shared" ca="1" si="24"/>
        <v>35</v>
      </c>
      <c r="AG6" s="1" t="str">
        <f ca="1">IF(K6&gt;0,"","－")&amp;IF(ABS(K6)=1,"",TEXT(ABS(K6),"#"))</f>
        <v>－5</v>
      </c>
    </row>
    <row r="7" spans="1:36" x14ac:dyDescent="0.15">
      <c r="A7" s="1">
        <f t="shared" ca="1" si="0"/>
        <v>0.9279087853976572</v>
      </c>
      <c r="C7" s="1"/>
      <c r="D7" s="1">
        <v>5</v>
      </c>
      <c r="E7" s="1">
        <v>2</v>
      </c>
      <c r="F7" s="1">
        <v>9</v>
      </c>
      <c r="G7" s="1">
        <f t="shared" ca="1" si="10"/>
        <v>0.56539155217842441</v>
      </c>
      <c r="H7" s="1">
        <f ca="1">RANK(G7,$G$3:$G$48)</f>
        <v>20</v>
      </c>
      <c r="I7" s="1">
        <f t="shared" ca="1" si="11"/>
        <v>-1</v>
      </c>
      <c r="J7" s="2">
        <f t="shared" ref="J7:J14" ca="1" si="25">VLOOKUP(H7,tb,2)</f>
        <v>5</v>
      </c>
      <c r="K7" s="2">
        <f t="shared" ref="K7:K14" ca="1" si="26">VLOOKUP(H7,tb,3)*I7</f>
        <v>-4</v>
      </c>
      <c r="L7">
        <v>1</v>
      </c>
      <c r="M7" s="4">
        <f t="shared" ca="1" si="14"/>
        <v>5</v>
      </c>
      <c r="N7" s="4">
        <f t="shared" ca="1" si="15"/>
        <v>-4</v>
      </c>
      <c r="O7" s="1">
        <f t="shared" ca="1" si="16"/>
        <v>-2</v>
      </c>
      <c r="P7" s="1">
        <f t="shared" ca="1" si="1"/>
        <v>-2</v>
      </c>
      <c r="Q7" s="1">
        <f t="shared" ca="1" si="17"/>
        <v>3</v>
      </c>
      <c r="R7" s="1">
        <f t="shared" ca="1" si="18"/>
        <v>-6</v>
      </c>
      <c r="S7" s="1">
        <f t="shared" ca="1" si="19"/>
        <v>3</v>
      </c>
      <c r="T7" s="1">
        <f t="shared" ca="1" si="20"/>
        <v>-2</v>
      </c>
      <c r="U7" s="1">
        <f t="shared" ca="1" si="21"/>
        <v>-2</v>
      </c>
      <c r="V7" s="1">
        <f t="shared" ca="1" si="22"/>
        <v>-6</v>
      </c>
      <c r="W7" s="1">
        <v>5</v>
      </c>
      <c r="X7" s="1" t="str">
        <f t="shared" ca="1" si="2"/>
        <v>3</v>
      </c>
      <c r="Y7" s="1" t="str">
        <f t="shared" ca="1" si="3"/>
        <v>－2</v>
      </c>
      <c r="Z7" s="1" t="str">
        <f t="shared" ca="1" si="4"/>
        <v>－2</v>
      </c>
      <c r="AA7" s="1" t="str">
        <f t="shared" ca="1" si="5"/>
        <v>－6</v>
      </c>
      <c r="AB7" s="1" t="str">
        <f t="shared" ca="1" si="23"/>
        <v>3</v>
      </c>
      <c r="AC7" s="1" t="str">
        <f t="shared" ca="1" si="6"/>
        <v>＋2</v>
      </c>
      <c r="AD7" s="1" t="str">
        <f t="shared" ca="1" si="7"/>
        <v>－6＋2</v>
      </c>
      <c r="AE7" s="1" t="str">
        <f t="shared" ca="1" si="8"/>
        <v>5</v>
      </c>
      <c r="AF7" s="1" t="str">
        <f t="shared" ca="1" si="24"/>
        <v>－4</v>
      </c>
      <c r="AG7" s="1" t="str">
        <f t="shared" ref="AG7:AG14" ca="1" si="27">IF(K7&gt;0,"","－")</f>
        <v>－</v>
      </c>
      <c r="AH7" t="str">
        <f t="shared" ref="AH7:AH14" ca="1" si="28">TEXT(ABS(K7),"#")</f>
        <v>4</v>
      </c>
      <c r="AI7" s="1" t="str">
        <f t="shared" ref="AI7:AI14" ca="1" si="29">TEXT(ABS(J7),"#")</f>
        <v>5</v>
      </c>
      <c r="AJ7">
        <f ca="1">IF(AND(J7&gt;0,K7&gt;0),1,0)</f>
        <v>0</v>
      </c>
    </row>
    <row r="8" spans="1:36" x14ac:dyDescent="0.15">
      <c r="A8" s="1">
        <f t="shared" ca="1" si="0"/>
        <v>0.82107976368917734</v>
      </c>
      <c r="C8" s="1"/>
      <c r="D8" s="1">
        <v>6</v>
      </c>
      <c r="E8" s="1">
        <v>3</v>
      </c>
      <c r="F8" s="1">
        <v>1</v>
      </c>
      <c r="G8" s="1">
        <f t="shared" ca="1" si="10"/>
        <v>0.15953016382663854</v>
      </c>
      <c r="H8" s="1">
        <f t="shared" ref="H8:H14" ca="1" si="30">RANK(G8,$G$3:$G$48)</f>
        <v>39</v>
      </c>
      <c r="I8" s="1">
        <f t="shared" ca="1" si="11"/>
        <v>-1</v>
      </c>
      <c r="J8" s="2">
        <f t="shared" ca="1" si="25"/>
        <v>8</v>
      </c>
      <c r="K8" s="2">
        <f t="shared" ca="1" si="26"/>
        <v>-7</v>
      </c>
      <c r="L8">
        <v>1</v>
      </c>
      <c r="M8" s="4">
        <f t="shared" ca="1" si="14"/>
        <v>8</v>
      </c>
      <c r="N8" s="4">
        <f t="shared" ca="1" si="15"/>
        <v>-7</v>
      </c>
      <c r="O8" s="1">
        <f t="shared" ca="1" si="16"/>
        <v>5</v>
      </c>
      <c r="P8" s="1">
        <f t="shared" ca="1" si="1"/>
        <v>-8</v>
      </c>
      <c r="Q8" s="1">
        <f t="shared" ca="1" si="17"/>
        <v>13</v>
      </c>
      <c r="R8" s="1">
        <f t="shared" ca="1" si="18"/>
        <v>-15</v>
      </c>
      <c r="S8" s="1">
        <f t="shared" ca="1" si="19"/>
        <v>13</v>
      </c>
      <c r="T8" s="1">
        <f t="shared" ca="1" si="20"/>
        <v>-8</v>
      </c>
      <c r="U8" s="1">
        <f t="shared" ca="1" si="21"/>
        <v>5</v>
      </c>
      <c r="V8" s="1">
        <f t="shared" ca="1" si="22"/>
        <v>-15</v>
      </c>
      <c r="W8" s="1">
        <v>6</v>
      </c>
      <c r="X8" s="1" t="str">
        <f t="shared" ca="1" si="2"/>
        <v>13</v>
      </c>
      <c r="Y8" s="1" t="str">
        <f t="shared" ca="1" si="3"/>
        <v>－8</v>
      </c>
      <c r="Z8" s="1" t="str">
        <f t="shared" ca="1" si="4"/>
        <v>5</v>
      </c>
      <c r="AA8" s="1" t="str">
        <f t="shared" ca="1" si="5"/>
        <v>－15</v>
      </c>
      <c r="AB8" s="1" t="str">
        <f t="shared" ca="1" si="23"/>
        <v>13</v>
      </c>
      <c r="AC8" s="1" t="str">
        <f t="shared" ca="1" si="6"/>
        <v>－5</v>
      </c>
      <c r="AD8" s="1" t="str">
        <f t="shared" ca="1" si="7"/>
        <v>－15＋8</v>
      </c>
      <c r="AE8" s="1" t="str">
        <f t="shared" ca="1" si="8"/>
        <v>8</v>
      </c>
      <c r="AF8" s="1" t="str">
        <f t="shared" ca="1" si="24"/>
        <v>－7</v>
      </c>
      <c r="AG8" s="1" t="str">
        <f t="shared" ca="1" si="27"/>
        <v>－</v>
      </c>
      <c r="AH8" s="1" t="str">
        <f t="shared" ca="1" si="28"/>
        <v>7</v>
      </c>
      <c r="AI8" s="1" t="str">
        <f t="shared" ca="1" si="29"/>
        <v>8</v>
      </c>
      <c r="AJ8" s="1">
        <f ca="1">IF(AND(J8&gt;0,K8&gt;0),1,0)</f>
        <v>0</v>
      </c>
    </row>
    <row r="9" spans="1:36" x14ac:dyDescent="0.15">
      <c r="A9" s="1">
        <f t="shared" ca="1" si="0"/>
        <v>0.99611907529126209</v>
      </c>
      <c r="C9" s="1"/>
      <c r="D9" s="1">
        <v>7</v>
      </c>
      <c r="E9" s="1">
        <v>3</v>
      </c>
      <c r="F9" s="1">
        <v>2</v>
      </c>
      <c r="G9" s="1">
        <f t="shared" ca="1" si="10"/>
        <v>0.43698516949362554</v>
      </c>
      <c r="H9" s="1">
        <f t="shared" ca="1" si="30"/>
        <v>27</v>
      </c>
      <c r="I9" s="1">
        <f t="shared" ca="1" si="11"/>
        <v>1</v>
      </c>
      <c r="J9" s="2">
        <f t="shared" ca="1" si="25"/>
        <v>6</v>
      </c>
      <c r="K9" s="2">
        <f t="shared" ca="1" si="26"/>
        <v>7</v>
      </c>
      <c r="L9" s="1">
        <f ca="1">(RANDBETWEEN(0,1)*2-1)*RANDBETWEEN(2,5)</f>
        <v>4</v>
      </c>
      <c r="M9" s="4">
        <f t="shared" ca="1" si="14"/>
        <v>24</v>
      </c>
      <c r="N9" s="4">
        <f t="shared" ca="1" si="15"/>
        <v>28</v>
      </c>
      <c r="O9" s="1">
        <f t="shared" ca="1" si="16"/>
        <v>-6</v>
      </c>
      <c r="P9" s="1">
        <f t="shared" ca="1" si="1"/>
        <v>-4</v>
      </c>
      <c r="Q9" s="1">
        <f t="shared" ca="1" si="17"/>
        <v>18</v>
      </c>
      <c r="R9" s="1">
        <f t="shared" ca="1" si="18"/>
        <v>24</v>
      </c>
      <c r="S9" s="1">
        <f t="shared" ca="1" si="19"/>
        <v>18</v>
      </c>
      <c r="T9" s="1">
        <f t="shared" ca="1" si="20"/>
        <v>-4</v>
      </c>
      <c r="U9" s="1">
        <f t="shared" ca="1" si="21"/>
        <v>-6</v>
      </c>
      <c r="V9" s="1">
        <f t="shared" ca="1" si="22"/>
        <v>24</v>
      </c>
      <c r="W9" s="1">
        <v>7</v>
      </c>
      <c r="X9" s="1" t="str">
        <f t="shared" ca="1" si="2"/>
        <v>18</v>
      </c>
      <c r="Y9" s="1" t="str">
        <f t="shared" ca="1" si="3"/>
        <v>－4</v>
      </c>
      <c r="Z9" s="1" t="str">
        <f t="shared" ca="1" si="4"/>
        <v>－6</v>
      </c>
      <c r="AA9" s="1" t="str">
        <f t="shared" ca="1" si="5"/>
        <v>＋24</v>
      </c>
      <c r="AB9" s="1" t="str">
        <f t="shared" ca="1" si="23"/>
        <v>18</v>
      </c>
      <c r="AC9" s="1" t="str">
        <f t="shared" ca="1" si="6"/>
        <v>＋6</v>
      </c>
      <c r="AD9" s="1" t="str">
        <f t="shared" ca="1" si="7"/>
        <v>24＋4</v>
      </c>
      <c r="AE9" s="1" t="str">
        <f t="shared" ca="1" si="8"/>
        <v>24</v>
      </c>
      <c r="AF9" s="1" t="str">
        <f t="shared" ca="1" si="24"/>
        <v>28</v>
      </c>
      <c r="AG9" s="1" t="str">
        <f t="shared" ca="1" si="27"/>
        <v/>
      </c>
      <c r="AH9" s="1" t="str">
        <f t="shared" ca="1" si="28"/>
        <v>7</v>
      </c>
      <c r="AI9" s="1" t="str">
        <f t="shared" ca="1" si="29"/>
        <v>6</v>
      </c>
    </row>
    <row r="10" spans="1:36" x14ac:dyDescent="0.15">
      <c r="A10" s="1">
        <f t="shared" ca="1" si="0"/>
        <v>0.16858074087296626</v>
      </c>
      <c r="C10" s="1"/>
      <c r="D10" s="1">
        <v>8</v>
      </c>
      <c r="E10" s="1">
        <v>3</v>
      </c>
      <c r="F10" s="1">
        <v>4</v>
      </c>
      <c r="G10" s="1">
        <f t="shared" ca="1" si="10"/>
        <v>1.871923041680823E-4</v>
      </c>
      <c r="H10" s="1">
        <f t="shared" ca="1" si="30"/>
        <v>46</v>
      </c>
      <c r="I10" s="1">
        <f t="shared" ca="1" si="11"/>
        <v>-1</v>
      </c>
      <c r="J10" s="2">
        <f t="shared" ca="1" si="25"/>
        <v>9</v>
      </c>
      <c r="K10" s="2">
        <f t="shared" ca="1" si="26"/>
        <v>-8</v>
      </c>
      <c r="L10" s="1">
        <f t="shared" ref="L10:L14" ca="1" si="31">(RANDBETWEEN(0,1)*2-1)*RANDBETWEEN(2,5)</f>
        <v>3</v>
      </c>
      <c r="M10" s="4">
        <f t="shared" ca="1" si="14"/>
        <v>27</v>
      </c>
      <c r="N10" s="4">
        <f t="shared" ca="1" si="15"/>
        <v>-24</v>
      </c>
      <c r="O10" s="1">
        <f t="shared" ca="1" si="16"/>
        <v>-9</v>
      </c>
      <c r="P10" s="1">
        <f t="shared" ca="1" si="1"/>
        <v>4</v>
      </c>
      <c r="Q10" s="1">
        <f t="shared" ca="1" si="17"/>
        <v>18</v>
      </c>
      <c r="R10" s="1">
        <f t="shared" ca="1" si="18"/>
        <v>-20</v>
      </c>
      <c r="S10" s="1">
        <f t="shared" ca="1" si="19"/>
        <v>18</v>
      </c>
      <c r="T10" s="1">
        <f t="shared" ca="1" si="20"/>
        <v>4</v>
      </c>
      <c r="U10" s="1">
        <f t="shared" ca="1" si="21"/>
        <v>-9</v>
      </c>
      <c r="V10" s="1">
        <f t="shared" ca="1" si="22"/>
        <v>-20</v>
      </c>
      <c r="W10" s="1">
        <v>8</v>
      </c>
      <c r="X10" s="1" t="str">
        <f t="shared" ca="1" si="2"/>
        <v>18</v>
      </c>
      <c r="Y10" s="1" t="str">
        <f t="shared" ca="1" si="3"/>
        <v>＋4</v>
      </c>
      <c r="Z10" s="1" t="str">
        <f t="shared" ca="1" si="4"/>
        <v>－9</v>
      </c>
      <c r="AA10" s="1" t="str">
        <f t="shared" ca="1" si="5"/>
        <v>－20</v>
      </c>
      <c r="AB10" s="1" t="str">
        <f t="shared" ca="1" si="23"/>
        <v>18</v>
      </c>
      <c r="AC10" s="1" t="str">
        <f t="shared" ca="1" si="6"/>
        <v>＋9</v>
      </c>
      <c r="AD10" s="1" t="str">
        <f t="shared" ca="1" si="7"/>
        <v>－20－4</v>
      </c>
      <c r="AE10" s="1" t="str">
        <f t="shared" ca="1" si="8"/>
        <v>27</v>
      </c>
      <c r="AF10" s="1" t="str">
        <f t="shared" ca="1" si="24"/>
        <v>－24</v>
      </c>
      <c r="AG10" s="1" t="str">
        <f t="shared" ca="1" si="27"/>
        <v>－</v>
      </c>
      <c r="AH10" s="1" t="str">
        <f t="shared" ca="1" si="28"/>
        <v>8</v>
      </c>
      <c r="AI10" s="1" t="str">
        <f t="shared" ca="1" si="29"/>
        <v>9</v>
      </c>
    </row>
    <row r="11" spans="1:36" x14ac:dyDescent="0.15">
      <c r="C11" s="1"/>
      <c r="D11" s="1">
        <v>9</v>
      </c>
      <c r="E11" s="1">
        <v>3</v>
      </c>
      <c r="F11" s="1">
        <v>5</v>
      </c>
      <c r="G11" s="1">
        <f t="shared" ca="1" si="10"/>
        <v>0.40159532149973987</v>
      </c>
      <c r="H11" s="1">
        <f t="shared" ca="1" si="30"/>
        <v>29</v>
      </c>
      <c r="I11" s="1">
        <f t="shared" ca="1" si="11"/>
        <v>1</v>
      </c>
      <c r="J11" s="2">
        <f t="shared" ca="1" si="25"/>
        <v>7</v>
      </c>
      <c r="K11" s="2">
        <f t="shared" ca="1" si="26"/>
        <v>2</v>
      </c>
      <c r="L11" s="1">
        <f t="shared" ca="1" si="31"/>
        <v>-5</v>
      </c>
      <c r="M11" s="4">
        <f t="shared" ca="1" si="14"/>
        <v>-35</v>
      </c>
      <c r="N11" s="4">
        <f t="shared" ca="1" si="15"/>
        <v>-10</v>
      </c>
      <c r="O11" s="1">
        <f t="shared" ref="O11:O14" ca="1" si="32">(RANDBETWEEN(0,1)*2-1)*RANDBETWEEN(1,19)</f>
        <v>-7</v>
      </c>
      <c r="P11" s="1">
        <f t="shared" ref="P11:P14" ca="1" si="33">(RANDBETWEEN(0,1)*2-1)*RANDBETWEEN(1,19)</f>
        <v>-1</v>
      </c>
      <c r="Q11" s="1">
        <f t="shared" ca="1" si="17"/>
        <v>-42</v>
      </c>
      <c r="R11" s="1">
        <f t="shared" ca="1" si="18"/>
        <v>-11</v>
      </c>
      <c r="S11" s="1">
        <f t="shared" ca="1" si="19"/>
        <v>-42</v>
      </c>
      <c r="T11" s="1">
        <f t="shared" ca="1" si="20"/>
        <v>-1</v>
      </c>
      <c r="U11" s="1">
        <f t="shared" ca="1" si="21"/>
        <v>-7</v>
      </c>
      <c r="V11" s="1">
        <f t="shared" ca="1" si="22"/>
        <v>-11</v>
      </c>
      <c r="W11" s="1">
        <v>9</v>
      </c>
      <c r="X11" s="1" t="str">
        <f t="shared" ca="1" si="2"/>
        <v>－42</v>
      </c>
      <c r="Y11" s="1" t="str">
        <f t="shared" ca="1" si="3"/>
        <v>－1</v>
      </c>
      <c r="Z11" s="1" t="str">
        <f t="shared" ca="1" si="4"/>
        <v>－7</v>
      </c>
      <c r="AA11" s="1" t="str">
        <f t="shared" ca="1" si="5"/>
        <v>－11</v>
      </c>
      <c r="AB11" s="1" t="str">
        <f t="shared" ca="1" si="23"/>
        <v>－42</v>
      </c>
      <c r="AC11" s="1" t="str">
        <f t="shared" ca="1" si="6"/>
        <v>＋7</v>
      </c>
      <c r="AD11" s="1" t="str">
        <f t="shared" ca="1" si="7"/>
        <v>－11＋1</v>
      </c>
      <c r="AE11" s="1" t="str">
        <f t="shared" ca="1" si="8"/>
        <v>－35</v>
      </c>
      <c r="AF11" s="1" t="str">
        <f t="shared" ca="1" si="24"/>
        <v>－10</v>
      </c>
      <c r="AG11" s="1" t="str">
        <f t="shared" ca="1" si="27"/>
        <v/>
      </c>
      <c r="AH11" s="1" t="str">
        <f t="shared" ca="1" si="28"/>
        <v>2</v>
      </c>
      <c r="AI11" s="1" t="str">
        <f t="shared" ca="1" si="29"/>
        <v>7</v>
      </c>
    </row>
    <row r="12" spans="1:36" x14ac:dyDescent="0.15">
      <c r="C12" s="1"/>
      <c r="D12" s="1">
        <v>10</v>
      </c>
      <c r="E12" s="1">
        <v>3</v>
      </c>
      <c r="F12" s="1">
        <v>7</v>
      </c>
      <c r="G12" s="1">
        <f t="shared" ca="1" si="10"/>
        <v>0.25878261710278849</v>
      </c>
      <c r="H12" s="1">
        <f t="shared" ca="1" si="30"/>
        <v>34</v>
      </c>
      <c r="I12" s="1">
        <f t="shared" ca="1" si="11"/>
        <v>1</v>
      </c>
      <c r="J12" s="2">
        <f t="shared" ca="1" si="25"/>
        <v>7</v>
      </c>
      <c r="K12" s="2">
        <f t="shared" ca="1" si="26"/>
        <v>8</v>
      </c>
      <c r="L12" s="1">
        <f t="shared" ca="1" si="31"/>
        <v>3</v>
      </c>
      <c r="M12" s="4">
        <f t="shared" ca="1" si="14"/>
        <v>21</v>
      </c>
      <c r="N12" s="4">
        <f t="shared" ca="1" si="15"/>
        <v>24</v>
      </c>
      <c r="O12" s="1">
        <f t="shared" ca="1" si="32"/>
        <v>-11</v>
      </c>
      <c r="P12" s="1">
        <f t="shared" ca="1" si="33"/>
        <v>18</v>
      </c>
      <c r="Q12" s="1">
        <f t="shared" ca="1" si="17"/>
        <v>10</v>
      </c>
      <c r="R12" s="1">
        <f t="shared" ca="1" si="18"/>
        <v>42</v>
      </c>
      <c r="S12" s="1">
        <f t="shared" ca="1" si="19"/>
        <v>10</v>
      </c>
      <c r="T12" s="1">
        <f t="shared" ca="1" si="20"/>
        <v>18</v>
      </c>
      <c r="U12" s="1">
        <f t="shared" ca="1" si="21"/>
        <v>-11</v>
      </c>
      <c r="V12" s="1">
        <f t="shared" ca="1" si="22"/>
        <v>42</v>
      </c>
      <c r="W12" s="1">
        <v>10</v>
      </c>
      <c r="X12" s="1" t="str">
        <f t="shared" ca="1" si="2"/>
        <v>10</v>
      </c>
      <c r="Y12" s="1" t="str">
        <f t="shared" ca="1" si="3"/>
        <v>＋18</v>
      </c>
      <c r="Z12" s="1" t="str">
        <f t="shared" ca="1" si="4"/>
        <v>－11</v>
      </c>
      <c r="AA12" s="1" t="str">
        <f t="shared" ca="1" si="5"/>
        <v>＋42</v>
      </c>
      <c r="AB12" s="1" t="str">
        <f t="shared" ca="1" si="23"/>
        <v>10</v>
      </c>
      <c r="AC12" s="1" t="str">
        <f t="shared" ca="1" si="6"/>
        <v>＋11</v>
      </c>
      <c r="AD12" s="1" t="str">
        <f t="shared" ca="1" si="7"/>
        <v>42－18</v>
      </c>
      <c r="AE12" s="1" t="str">
        <f t="shared" ca="1" si="8"/>
        <v>21</v>
      </c>
      <c r="AF12" s="1" t="str">
        <f t="shared" ca="1" si="24"/>
        <v>24</v>
      </c>
      <c r="AG12" s="1" t="str">
        <f t="shared" ca="1" si="27"/>
        <v/>
      </c>
      <c r="AH12" s="1" t="str">
        <f t="shared" ca="1" si="28"/>
        <v>8</v>
      </c>
      <c r="AI12" s="1" t="str">
        <f t="shared" ca="1" si="29"/>
        <v>7</v>
      </c>
    </row>
    <row r="13" spans="1:36" x14ac:dyDescent="0.15">
      <c r="C13" s="1"/>
      <c r="D13" s="1">
        <v>11</v>
      </c>
      <c r="E13" s="1">
        <v>3</v>
      </c>
      <c r="F13" s="1">
        <v>8</v>
      </c>
      <c r="G13" s="1">
        <f t="shared" ca="1" si="10"/>
        <v>1.9875222859507602E-2</v>
      </c>
      <c r="H13" s="1">
        <f t="shared" ca="1" si="30"/>
        <v>44</v>
      </c>
      <c r="I13" s="1">
        <f t="shared" ca="1" si="11"/>
        <v>1</v>
      </c>
      <c r="J13" s="2">
        <f t="shared" ca="1" si="25"/>
        <v>9</v>
      </c>
      <c r="K13" s="2">
        <f t="shared" ca="1" si="26"/>
        <v>5</v>
      </c>
      <c r="L13" s="1">
        <f t="shared" ca="1" si="31"/>
        <v>-4</v>
      </c>
      <c r="M13" s="4">
        <f t="shared" ca="1" si="14"/>
        <v>-36</v>
      </c>
      <c r="N13" s="4">
        <f t="shared" ca="1" si="15"/>
        <v>-20</v>
      </c>
      <c r="O13" s="1">
        <f t="shared" ca="1" si="32"/>
        <v>3</v>
      </c>
      <c r="P13" s="1">
        <f t="shared" ca="1" si="33"/>
        <v>-14</v>
      </c>
      <c r="Q13" s="1">
        <f t="shared" ca="1" si="17"/>
        <v>-33</v>
      </c>
      <c r="R13" s="1">
        <f t="shared" ca="1" si="18"/>
        <v>-34</v>
      </c>
      <c r="S13" s="1">
        <f t="shared" ca="1" si="19"/>
        <v>-33</v>
      </c>
      <c r="T13" s="1">
        <f t="shared" ca="1" si="20"/>
        <v>-14</v>
      </c>
      <c r="U13" s="1">
        <f t="shared" ca="1" si="21"/>
        <v>3</v>
      </c>
      <c r="V13" s="1">
        <f t="shared" ca="1" si="22"/>
        <v>-34</v>
      </c>
      <c r="W13" s="1">
        <v>11</v>
      </c>
      <c r="X13" s="1" t="str">
        <f t="shared" ca="1" si="2"/>
        <v>－33</v>
      </c>
      <c r="Y13" s="1" t="str">
        <f t="shared" ca="1" si="3"/>
        <v>－14</v>
      </c>
      <c r="Z13" s="1" t="str">
        <f t="shared" ca="1" si="4"/>
        <v>3</v>
      </c>
      <c r="AA13" s="1" t="str">
        <f t="shared" ca="1" si="5"/>
        <v>－34</v>
      </c>
      <c r="AB13" s="1" t="str">
        <f t="shared" ca="1" si="23"/>
        <v>－33</v>
      </c>
      <c r="AC13" s="1" t="str">
        <f t="shared" ca="1" si="6"/>
        <v>－3</v>
      </c>
      <c r="AD13" s="1" t="str">
        <f t="shared" ca="1" si="7"/>
        <v>－34＋14</v>
      </c>
      <c r="AE13" s="1" t="str">
        <f t="shared" ca="1" si="8"/>
        <v>－36</v>
      </c>
      <c r="AF13" s="1" t="str">
        <f t="shared" ca="1" si="24"/>
        <v>－20</v>
      </c>
      <c r="AG13" s="1" t="str">
        <f t="shared" ca="1" si="27"/>
        <v/>
      </c>
      <c r="AH13" s="1" t="str">
        <f t="shared" ca="1" si="28"/>
        <v>5</v>
      </c>
      <c r="AI13" s="1" t="str">
        <f t="shared" ca="1" si="29"/>
        <v>9</v>
      </c>
    </row>
    <row r="14" spans="1:36" x14ac:dyDescent="0.15">
      <c r="C14" s="1"/>
      <c r="D14" s="1">
        <v>12</v>
      </c>
      <c r="E14" s="1">
        <v>4</v>
      </c>
      <c r="F14" s="1">
        <v>1</v>
      </c>
      <c r="G14" s="1">
        <f t="shared" ca="1" si="10"/>
        <v>0.73566029422031287</v>
      </c>
      <c r="H14" s="1">
        <f t="shared" ca="1" si="30"/>
        <v>11</v>
      </c>
      <c r="I14" s="1">
        <f t="shared" ca="1" si="11"/>
        <v>-1</v>
      </c>
      <c r="J14" s="2">
        <f t="shared" ca="1" si="25"/>
        <v>3</v>
      </c>
      <c r="K14" s="2">
        <f t="shared" ca="1" si="26"/>
        <v>-8</v>
      </c>
      <c r="L14" s="1">
        <f t="shared" ca="1" si="31"/>
        <v>-3</v>
      </c>
      <c r="M14" s="4">
        <f t="shared" ca="1" si="14"/>
        <v>-9</v>
      </c>
      <c r="N14" s="4">
        <f t="shared" ca="1" si="15"/>
        <v>24</v>
      </c>
      <c r="O14" s="1">
        <f t="shared" ca="1" si="32"/>
        <v>11</v>
      </c>
      <c r="P14" s="1">
        <f t="shared" ca="1" si="33"/>
        <v>12</v>
      </c>
      <c r="Q14" s="1">
        <f t="shared" ca="1" si="17"/>
        <v>2</v>
      </c>
      <c r="R14" s="1">
        <f t="shared" ca="1" si="18"/>
        <v>36</v>
      </c>
      <c r="S14" s="1">
        <f t="shared" ca="1" si="19"/>
        <v>2</v>
      </c>
      <c r="T14" s="1">
        <f t="shared" ca="1" si="20"/>
        <v>12</v>
      </c>
      <c r="U14" s="1">
        <f t="shared" ca="1" si="21"/>
        <v>11</v>
      </c>
      <c r="V14" s="1">
        <f t="shared" ca="1" si="22"/>
        <v>36</v>
      </c>
      <c r="W14" s="1">
        <v>12</v>
      </c>
      <c r="X14" s="1" t="str">
        <f t="shared" ca="1" si="2"/>
        <v>2</v>
      </c>
      <c r="Y14" s="1" t="str">
        <f t="shared" ca="1" si="3"/>
        <v>＋12</v>
      </c>
      <c r="Z14" s="1" t="str">
        <f t="shared" ca="1" si="4"/>
        <v>11</v>
      </c>
      <c r="AA14" s="1" t="str">
        <f t="shared" ca="1" si="5"/>
        <v>＋36</v>
      </c>
      <c r="AB14" s="1" t="str">
        <f t="shared" ca="1" si="23"/>
        <v>2</v>
      </c>
      <c r="AC14" s="1" t="str">
        <f t="shared" ca="1" si="6"/>
        <v>－11</v>
      </c>
      <c r="AD14" s="1" t="str">
        <f t="shared" ca="1" si="7"/>
        <v>36－12</v>
      </c>
      <c r="AE14" s="1" t="str">
        <f t="shared" ca="1" si="8"/>
        <v>－9</v>
      </c>
      <c r="AF14" s="1" t="str">
        <f t="shared" ca="1" si="24"/>
        <v>24</v>
      </c>
      <c r="AG14" s="1" t="str">
        <f t="shared" ca="1" si="27"/>
        <v>－</v>
      </c>
      <c r="AH14" s="1" t="str">
        <f t="shared" ca="1" si="28"/>
        <v>8</v>
      </c>
      <c r="AI14" s="1" t="str">
        <f t="shared" ca="1" si="29"/>
        <v>3</v>
      </c>
    </row>
    <row r="15" spans="1:36" x14ac:dyDescent="0.15">
      <c r="C15" s="1"/>
      <c r="D15" s="1">
        <v>13</v>
      </c>
      <c r="E15" s="1">
        <v>4</v>
      </c>
      <c r="F15" s="1">
        <v>3</v>
      </c>
      <c r="G15" s="1">
        <f t="shared" ca="1" si="10"/>
        <v>0.27168298134248958</v>
      </c>
      <c r="W15" s="9">
        <v>1</v>
      </c>
      <c r="X15" s="9">
        <v>2</v>
      </c>
      <c r="Y15" s="9">
        <v>3</v>
      </c>
      <c r="Z15" s="9">
        <v>4</v>
      </c>
      <c r="AA15" s="9">
        <v>5</v>
      </c>
      <c r="AB15" s="9">
        <v>6</v>
      </c>
      <c r="AC15" s="9">
        <v>7</v>
      </c>
      <c r="AD15" s="9">
        <v>8</v>
      </c>
      <c r="AE15" s="9">
        <v>9</v>
      </c>
      <c r="AF15" s="9">
        <v>10</v>
      </c>
      <c r="AG15" s="9">
        <v>11</v>
      </c>
      <c r="AH15" s="9">
        <v>12</v>
      </c>
      <c r="AI15" s="9">
        <v>13</v>
      </c>
      <c r="AJ15" s="9">
        <v>14</v>
      </c>
    </row>
    <row r="16" spans="1:36" x14ac:dyDescent="0.15">
      <c r="C16" s="1"/>
      <c r="D16" s="1">
        <v>14</v>
      </c>
      <c r="E16" s="1">
        <v>4</v>
      </c>
      <c r="F16" s="1">
        <v>5</v>
      </c>
      <c r="G16" s="1">
        <f t="shared" ca="1" si="10"/>
        <v>0.950471984525042</v>
      </c>
    </row>
    <row r="17" spans="1:7" x14ac:dyDescent="0.15">
      <c r="C17" s="1"/>
      <c r="D17" s="1">
        <v>15</v>
      </c>
      <c r="E17" s="1">
        <v>4</v>
      </c>
      <c r="F17" s="1">
        <v>7</v>
      </c>
      <c r="G17" s="1">
        <f t="shared" ca="1" si="10"/>
        <v>0.64730353704621846</v>
      </c>
    </row>
    <row r="18" spans="1:7" x14ac:dyDescent="0.15">
      <c r="C18" s="1"/>
      <c r="D18" s="1">
        <v>16</v>
      </c>
      <c r="E18" s="1">
        <v>4</v>
      </c>
      <c r="F18" s="1">
        <v>9</v>
      </c>
      <c r="G18" s="1">
        <f t="shared" ca="1" si="10"/>
        <v>0.44994270657425417</v>
      </c>
    </row>
    <row r="19" spans="1:7" x14ac:dyDescent="0.15">
      <c r="A19" s="1"/>
      <c r="B19" s="1"/>
      <c r="C19" s="1"/>
      <c r="D19" s="1">
        <v>17</v>
      </c>
      <c r="E19" s="1">
        <v>5</v>
      </c>
      <c r="F19" s="1">
        <v>1</v>
      </c>
      <c r="G19" s="1">
        <f t="shared" ca="1" si="10"/>
        <v>0.22938720678530722</v>
      </c>
    </row>
    <row r="20" spans="1:7" x14ac:dyDescent="0.15">
      <c r="A20" s="1"/>
      <c r="B20" s="1"/>
      <c r="C20" s="1"/>
      <c r="D20" s="1">
        <v>18</v>
      </c>
      <c r="E20" s="1">
        <v>5</v>
      </c>
      <c r="F20" s="1">
        <v>2</v>
      </c>
      <c r="G20" s="1">
        <f t="shared" ca="1" si="10"/>
        <v>0.44049324180827798</v>
      </c>
    </row>
    <row r="21" spans="1:7" x14ac:dyDescent="0.15">
      <c r="A21" s="1"/>
      <c r="B21" s="1"/>
      <c r="C21" s="1"/>
      <c r="D21" s="1">
        <v>19</v>
      </c>
      <c r="E21" s="1">
        <v>5</v>
      </c>
      <c r="F21" s="1">
        <v>3</v>
      </c>
      <c r="G21" s="1">
        <f t="shared" ca="1" si="10"/>
        <v>0.72802994551530797</v>
      </c>
    </row>
    <row r="22" spans="1:7" x14ac:dyDescent="0.15">
      <c r="A22" s="1"/>
      <c r="B22" s="1"/>
      <c r="C22" s="1"/>
      <c r="D22" s="1">
        <v>20</v>
      </c>
      <c r="E22" s="1">
        <v>5</v>
      </c>
      <c r="F22" s="1">
        <v>4</v>
      </c>
      <c r="G22" s="1">
        <f t="shared" ca="1" si="10"/>
        <v>0.91788522740129719</v>
      </c>
    </row>
    <row r="23" spans="1:7" x14ac:dyDescent="0.15">
      <c r="A23" s="1"/>
      <c r="B23" s="1"/>
      <c r="C23" s="1"/>
      <c r="D23" s="1">
        <v>21</v>
      </c>
      <c r="E23" s="1">
        <v>5</v>
      </c>
      <c r="F23" s="1">
        <v>6</v>
      </c>
      <c r="G23" s="1">
        <f t="shared" ca="1" si="10"/>
        <v>0.58683929596456297</v>
      </c>
    </row>
    <row r="24" spans="1:7" x14ac:dyDescent="0.15">
      <c r="A24" s="1"/>
      <c r="B24" s="1"/>
      <c r="C24" s="1"/>
      <c r="D24" s="1">
        <v>22</v>
      </c>
      <c r="E24" s="1">
        <v>5</v>
      </c>
      <c r="F24" s="1">
        <v>7</v>
      </c>
      <c r="G24" s="1">
        <f t="shared" ca="1" si="10"/>
        <v>0.53524895697640718</v>
      </c>
    </row>
    <row r="25" spans="1:7" x14ac:dyDescent="0.15">
      <c r="A25" s="1"/>
      <c r="B25" s="1"/>
      <c r="C25" s="1"/>
      <c r="D25" s="1">
        <v>23</v>
      </c>
      <c r="E25" s="1">
        <v>5</v>
      </c>
      <c r="F25" s="1">
        <v>8</v>
      </c>
      <c r="G25" s="1">
        <f t="shared" ca="1" si="10"/>
        <v>0.68153365738468297</v>
      </c>
    </row>
    <row r="26" spans="1:7" x14ac:dyDescent="0.15">
      <c r="A26" s="1"/>
      <c r="B26" s="1"/>
      <c r="C26" s="1"/>
      <c r="D26" s="1">
        <v>24</v>
      </c>
      <c r="E26" s="1">
        <v>5</v>
      </c>
      <c r="F26" s="1">
        <v>9</v>
      </c>
      <c r="G26" s="1">
        <f t="shared" ca="1" si="10"/>
        <v>0.14224191835860067</v>
      </c>
    </row>
    <row r="27" spans="1:7" x14ac:dyDescent="0.15">
      <c r="A27" s="1"/>
      <c r="B27" s="1"/>
      <c r="C27" s="1"/>
      <c r="D27" s="1">
        <v>25</v>
      </c>
      <c r="E27" s="1">
        <v>6</v>
      </c>
      <c r="F27" s="1">
        <v>1</v>
      </c>
      <c r="G27" s="1">
        <f t="shared" ca="1" si="10"/>
        <v>0.80687807765005837</v>
      </c>
    </row>
    <row r="28" spans="1:7" x14ac:dyDescent="0.15">
      <c r="A28" s="1"/>
      <c r="B28" s="1"/>
      <c r="C28" s="1"/>
      <c r="D28" s="1">
        <v>26</v>
      </c>
      <c r="E28" s="1">
        <v>6</v>
      </c>
      <c r="F28" s="1">
        <v>5</v>
      </c>
      <c r="G28" s="1">
        <f t="shared" ca="1" si="10"/>
        <v>0.50296127177011263</v>
      </c>
    </row>
    <row r="29" spans="1:7" x14ac:dyDescent="0.15">
      <c r="A29" s="1"/>
      <c r="B29" s="1"/>
      <c r="C29" s="1"/>
      <c r="D29" s="1">
        <v>27</v>
      </c>
      <c r="E29" s="1">
        <v>6</v>
      </c>
      <c r="F29" s="1">
        <v>7</v>
      </c>
      <c r="G29" s="1">
        <f t="shared" ca="1" si="10"/>
        <v>4.7476437577580466E-3</v>
      </c>
    </row>
    <row r="30" spans="1:7" x14ac:dyDescent="0.15">
      <c r="A30" s="1"/>
      <c r="B30" s="1"/>
      <c r="C30" s="1"/>
      <c r="D30" s="1">
        <v>28</v>
      </c>
      <c r="E30" s="1">
        <v>7</v>
      </c>
      <c r="F30" s="1">
        <v>1</v>
      </c>
      <c r="G30" s="1">
        <f t="shared" ca="1" si="10"/>
        <v>0.48520242263005253</v>
      </c>
    </row>
    <row r="31" spans="1:7" x14ac:dyDescent="0.15">
      <c r="A31" s="1"/>
      <c r="B31" s="1"/>
      <c r="C31" s="1"/>
      <c r="D31" s="1">
        <v>29</v>
      </c>
      <c r="E31" s="1">
        <v>7</v>
      </c>
      <c r="F31" s="1">
        <v>2</v>
      </c>
      <c r="G31" s="1">
        <f t="shared" ca="1" si="10"/>
        <v>0.57653896678842598</v>
      </c>
    </row>
    <row r="32" spans="1:7" x14ac:dyDescent="0.15">
      <c r="A32" s="1"/>
      <c r="B32" s="1"/>
      <c r="C32" s="1"/>
      <c r="D32" s="1">
        <v>30</v>
      </c>
      <c r="E32" s="1">
        <v>7</v>
      </c>
      <c r="F32" s="1">
        <v>3</v>
      </c>
      <c r="G32" s="1">
        <f t="shared" ca="1" si="10"/>
        <v>0.8676406232534668</v>
      </c>
    </row>
    <row r="33" spans="1:7" x14ac:dyDescent="0.15">
      <c r="A33" s="1"/>
      <c r="B33" s="1"/>
      <c r="C33" s="1"/>
      <c r="D33" s="1">
        <v>31</v>
      </c>
      <c r="E33" s="1">
        <v>7</v>
      </c>
      <c r="F33" s="1">
        <v>4</v>
      </c>
      <c r="G33" s="1">
        <f t="shared" ca="1" si="10"/>
        <v>0.77816464043644396</v>
      </c>
    </row>
    <row r="34" spans="1:7" x14ac:dyDescent="0.15">
      <c r="D34" s="1">
        <v>32</v>
      </c>
      <c r="E34" s="1">
        <v>7</v>
      </c>
      <c r="F34" s="1">
        <v>5</v>
      </c>
      <c r="G34" s="1">
        <f t="shared" ca="1" si="10"/>
        <v>0.50168887788867489</v>
      </c>
    </row>
    <row r="35" spans="1:7" x14ac:dyDescent="0.15">
      <c r="D35" s="1">
        <v>33</v>
      </c>
      <c r="E35" s="1">
        <v>7</v>
      </c>
      <c r="F35" s="1">
        <v>6</v>
      </c>
      <c r="G35" s="1">
        <f t="shared" ca="1" si="10"/>
        <v>0.69788004308779017</v>
      </c>
    </row>
    <row r="36" spans="1:7" x14ac:dyDescent="0.15">
      <c r="D36" s="1">
        <v>34</v>
      </c>
      <c r="E36" s="1">
        <v>7</v>
      </c>
      <c r="F36" s="1">
        <v>8</v>
      </c>
      <c r="G36" s="1">
        <f t="shared" ca="1" si="10"/>
        <v>0.30467780369500064</v>
      </c>
    </row>
    <row r="37" spans="1:7" x14ac:dyDescent="0.15">
      <c r="D37" s="1">
        <v>35</v>
      </c>
      <c r="E37" s="1">
        <v>7</v>
      </c>
      <c r="F37" s="1">
        <v>9</v>
      </c>
      <c r="G37" s="1">
        <f t="shared" ca="1" si="10"/>
        <v>5.3958647598870702E-2</v>
      </c>
    </row>
    <row r="38" spans="1:7" x14ac:dyDescent="0.15">
      <c r="D38" s="1">
        <v>36</v>
      </c>
      <c r="E38" s="1">
        <v>8</v>
      </c>
      <c r="F38" s="1">
        <v>1</v>
      </c>
      <c r="G38" s="1">
        <f t="shared" ca="1" si="10"/>
        <v>0.4293264308271838</v>
      </c>
    </row>
    <row r="39" spans="1:7" x14ac:dyDescent="0.15">
      <c r="D39" s="1">
        <v>37</v>
      </c>
      <c r="E39" s="1">
        <v>8</v>
      </c>
      <c r="F39" s="1">
        <v>3</v>
      </c>
      <c r="G39" s="1">
        <f t="shared" ca="1" si="10"/>
        <v>0.84899928175129258</v>
      </c>
    </row>
    <row r="40" spans="1:7" x14ac:dyDescent="0.15">
      <c r="D40" s="1">
        <v>38</v>
      </c>
      <c r="E40" s="1">
        <v>8</v>
      </c>
      <c r="F40" s="1">
        <v>5</v>
      </c>
      <c r="G40" s="1">
        <f t="shared" ca="1" si="10"/>
        <v>0.63813864157181377</v>
      </c>
    </row>
    <row r="41" spans="1:7" x14ac:dyDescent="0.15">
      <c r="D41" s="1">
        <v>39</v>
      </c>
      <c r="E41" s="1">
        <v>8</v>
      </c>
      <c r="F41" s="1">
        <v>7</v>
      </c>
      <c r="G41" s="1">
        <f t="shared" ca="1" si="10"/>
        <v>0.83618575603169154</v>
      </c>
    </row>
    <row r="42" spans="1:7" x14ac:dyDescent="0.15">
      <c r="D42" s="1">
        <v>40</v>
      </c>
      <c r="E42" s="1">
        <v>8</v>
      </c>
      <c r="F42" s="1">
        <v>9</v>
      </c>
      <c r="G42" s="1">
        <f t="shared" ca="1" si="10"/>
        <v>0.84427110197176347</v>
      </c>
    </row>
    <row r="43" spans="1:7" x14ac:dyDescent="0.15">
      <c r="D43" s="1">
        <v>41</v>
      </c>
      <c r="E43" s="1">
        <v>9</v>
      </c>
      <c r="F43" s="1">
        <v>1</v>
      </c>
      <c r="G43" s="1">
        <f t="shared" ca="1" si="10"/>
        <v>0.1026362521648676</v>
      </c>
    </row>
    <row r="44" spans="1:7" x14ac:dyDescent="0.15">
      <c r="D44" s="1">
        <v>42</v>
      </c>
      <c r="E44" s="1">
        <v>9</v>
      </c>
      <c r="F44" s="1">
        <v>2</v>
      </c>
      <c r="G44" s="1">
        <f t="shared" ca="1" si="10"/>
        <v>0.75487711239279931</v>
      </c>
    </row>
    <row r="45" spans="1:7" x14ac:dyDescent="0.15">
      <c r="D45" s="1">
        <v>43</v>
      </c>
      <c r="E45" s="1">
        <v>9</v>
      </c>
      <c r="F45" s="1">
        <v>4</v>
      </c>
      <c r="G45" s="1">
        <f t="shared" ca="1" si="10"/>
        <v>0.90339476138107999</v>
      </c>
    </row>
    <row r="46" spans="1:7" x14ac:dyDescent="0.15">
      <c r="D46" s="1">
        <v>44</v>
      </c>
      <c r="E46" s="1">
        <v>9</v>
      </c>
      <c r="F46" s="1">
        <v>5</v>
      </c>
      <c r="G46" s="1">
        <f t="shared" ca="1" si="10"/>
        <v>0.21430787071179658</v>
      </c>
    </row>
    <row r="47" spans="1:7" x14ac:dyDescent="0.15">
      <c r="D47" s="1">
        <v>45</v>
      </c>
      <c r="E47" s="1">
        <v>9</v>
      </c>
      <c r="F47" s="1">
        <v>7</v>
      </c>
      <c r="G47" s="1">
        <f t="shared" ca="1" si="10"/>
        <v>0.21264715942082124</v>
      </c>
    </row>
    <row r="48" spans="1:7" x14ac:dyDescent="0.15">
      <c r="D48" s="1">
        <v>46</v>
      </c>
      <c r="E48" s="1">
        <v>9</v>
      </c>
      <c r="F48" s="1">
        <v>8</v>
      </c>
      <c r="G48" s="1">
        <f t="shared" ca="1" si="10"/>
        <v>0.19656209788402446</v>
      </c>
    </row>
  </sheetData>
  <mergeCells count="5">
    <mergeCell ref="AG1:AI1"/>
    <mergeCell ref="J2:K2"/>
    <mergeCell ref="X1:AA1"/>
    <mergeCell ref="AB1:AD1"/>
    <mergeCell ref="AE1:AF1"/>
  </mergeCells>
  <phoneticPr fontId="1"/>
  <pageMargins left="0.7" right="0.7" top="0.75" bottom="0.75" header="0.3" footer="0.3"/>
  <pageSetup paperSize="9" orientation="portrait" horizontalDpi="0" verticalDpi="0" r:id="rId1"/>
  <ignoredErrors>
    <ignoredError sqref="Y3:Y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A43AE-1BA1-44C9-8259-9720334094ED}">
  <sheetPr>
    <tabColor rgb="FFFF0000"/>
  </sheetPr>
  <dimension ref="A1:AJ93"/>
  <sheetViews>
    <sheetView tabSelected="1" zoomScale="70" zoomScaleNormal="70" workbookViewId="0">
      <selection activeCell="AK14" sqref="AK14"/>
    </sheetView>
  </sheetViews>
  <sheetFormatPr defaultRowHeight="12" x14ac:dyDescent="0.15"/>
  <cols>
    <col min="2" max="2" width="9.140625" style="1"/>
    <col min="3" max="3" width="4" customWidth="1"/>
    <col min="4" max="4" width="2.85546875" customWidth="1"/>
    <col min="5" max="5" width="7.140625" customWidth="1"/>
    <col min="6" max="6" width="2.140625" customWidth="1"/>
    <col min="7" max="7" width="6" customWidth="1"/>
    <col min="8" max="8" width="2.140625" customWidth="1"/>
    <col min="9" max="9" width="3.5703125" customWidth="1"/>
    <col min="10" max="10" width="4.42578125" customWidth="1"/>
    <col min="11" max="11" width="1.7109375" customWidth="1"/>
    <col min="12" max="12" width="3.85546875" customWidth="1"/>
    <col min="13" max="13" width="3" customWidth="1"/>
    <col min="14" max="14" width="4.140625" customWidth="1"/>
    <col min="15" max="15" width="10" customWidth="1"/>
    <col min="16" max="16" width="4" style="1" customWidth="1"/>
    <col min="17" max="17" width="2.85546875" style="1" customWidth="1"/>
    <col min="18" max="18" width="7.140625" style="1" customWidth="1"/>
    <col min="19" max="19" width="2.140625" style="1" customWidth="1"/>
    <col min="20" max="20" width="6" style="1" customWidth="1"/>
    <col min="21" max="21" width="2.140625" style="1" customWidth="1"/>
    <col min="22" max="22" width="3.5703125" style="1" customWidth="1"/>
    <col min="23" max="23" width="5.140625" style="1" customWidth="1"/>
    <col min="24" max="24" width="1.7109375" style="1" customWidth="1"/>
    <col min="25" max="25" width="3.85546875" style="1" customWidth="1"/>
    <col min="26" max="26" width="3" style="1" customWidth="1"/>
    <col min="27" max="27" width="4.140625" style="1" customWidth="1"/>
    <col min="28" max="28" width="8.28515625" customWidth="1"/>
    <col min="29" max="32" width="5.42578125" customWidth="1"/>
    <col min="33" max="33" width="11.140625" customWidth="1"/>
    <col min="34" max="35" width="5.42578125" customWidth="1"/>
  </cols>
  <sheetData>
    <row r="1" spans="1:36" ht="18" thickBot="1" x14ac:dyDescent="0.2">
      <c r="G1" s="25"/>
      <c r="H1" s="25"/>
      <c r="I1" s="41" t="s">
        <v>26</v>
      </c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AE1" s="44"/>
      <c r="AF1" s="44"/>
      <c r="AG1" s="44"/>
      <c r="AH1" s="44"/>
      <c r="AJ1" s="1"/>
    </row>
    <row r="2" spans="1:36" ht="18.75" customHeight="1" thickTop="1" thickBot="1" x14ac:dyDescent="0.2">
      <c r="G2" s="25"/>
      <c r="H2" s="25"/>
      <c r="J2" s="25"/>
      <c r="N2" s="1"/>
      <c r="AE2" s="44"/>
      <c r="AF2" s="45" t="s">
        <v>28</v>
      </c>
      <c r="AG2" s="44" t="s">
        <v>29</v>
      </c>
      <c r="AH2" s="44"/>
      <c r="AJ2" s="1"/>
    </row>
    <row r="3" spans="1:36" ht="18.75" customHeight="1" thickTop="1" x14ac:dyDescent="0.15">
      <c r="C3">
        <v>1</v>
      </c>
      <c r="D3" t="s">
        <v>25</v>
      </c>
      <c r="E3" s="26" t="str">
        <f ca="1">VLOOKUP(C3,pt,2)</f>
        <v>－5</v>
      </c>
      <c r="F3" s="8" t="s">
        <v>23</v>
      </c>
      <c r="G3" s="42" t="str">
        <f ca="1">VLOOKUP(C3,pt,3)</f>
        <v>＋5</v>
      </c>
      <c r="H3" s="42" t="e">
        <f>VLOOKUP(F3,pt,2)</f>
        <v>#N/A</v>
      </c>
      <c r="I3" s="7" t="s">
        <v>24</v>
      </c>
      <c r="J3" s="24" t="str">
        <f ca="1">VLOOKUP(C3,pt,4)</f>
        <v>－8</v>
      </c>
      <c r="K3" s="8" t="s">
        <v>23</v>
      </c>
      <c r="L3" s="43" t="str">
        <f ca="1">VLOOKUP(C3,pt,5)</f>
        <v>－4</v>
      </c>
      <c r="M3" s="43"/>
      <c r="N3" s="43"/>
      <c r="P3" s="1">
        <v>2</v>
      </c>
      <c r="Q3" s="1" t="s">
        <v>25</v>
      </c>
      <c r="R3" s="26" t="str">
        <f ca="1">VLOOKUP(P3,pt,2)</f>
        <v>3</v>
      </c>
      <c r="S3" s="8" t="s">
        <v>23</v>
      </c>
      <c r="T3" s="42" t="str">
        <f ca="1">VLOOKUP(P3,pt,3)</f>
        <v>－6</v>
      </c>
      <c r="U3" s="42" t="e">
        <f>VLOOKUP(S3,pt,2)</f>
        <v>#N/A</v>
      </c>
      <c r="V3" s="7" t="s">
        <v>24</v>
      </c>
      <c r="W3" s="24" t="str">
        <f ca="1">VLOOKUP(P3,pt,4)</f>
        <v>－2</v>
      </c>
      <c r="X3" s="8" t="s">
        <v>23</v>
      </c>
      <c r="Y3" s="43" t="str">
        <f ca="1">VLOOKUP(P3,pt,5)</f>
        <v>－46</v>
      </c>
      <c r="Z3" s="43"/>
      <c r="AA3" s="43"/>
      <c r="AE3" s="44"/>
      <c r="AF3" s="44"/>
      <c r="AG3" s="44"/>
      <c r="AH3" s="44"/>
    </row>
    <row r="4" spans="1:36" ht="18.75" customHeight="1" x14ac:dyDescent="0.15">
      <c r="E4" s="25"/>
      <c r="G4" s="25"/>
      <c r="H4" s="25"/>
      <c r="J4" s="25"/>
      <c r="P4"/>
      <c r="Q4"/>
      <c r="R4" s="25"/>
      <c r="S4"/>
      <c r="T4" s="25"/>
      <c r="U4" s="25"/>
      <c r="V4"/>
      <c r="W4" s="25"/>
      <c r="X4"/>
      <c r="Y4"/>
      <c r="Z4"/>
      <c r="AA4"/>
    </row>
    <row r="5" spans="1:36" ht="18.75" customHeight="1" x14ac:dyDescent="0.15">
      <c r="E5" s="25"/>
      <c r="G5" s="25"/>
      <c r="H5" s="25"/>
      <c r="J5" s="25"/>
      <c r="P5"/>
      <c r="Q5"/>
      <c r="R5" s="25"/>
      <c r="S5"/>
      <c r="T5" s="25"/>
      <c r="U5" s="25"/>
      <c r="V5"/>
      <c r="W5" s="25"/>
      <c r="X5"/>
      <c r="Y5"/>
      <c r="Z5"/>
      <c r="AA5"/>
    </row>
    <row r="6" spans="1:36" ht="18.75" customHeight="1" x14ac:dyDescent="0.15">
      <c r="E6" s="25"/>
      <c r="G6" s="25"/>
      <c r="H6" s="25"/>
      <c r="J6" s="25"/>
      <c r="P6"/>
      <c r="Q6"/>
      <c r="R6" s="25"/>
      <c r="S6"/>
      <c r="T6" s="25"/>
      <c r="U6" s="25"/>
      <c r="V6"/>
      <c r="W6" s="25"/>
      <c r="X6"/>
      <c r="Y6"/>
      <c r="Z6"/>
      <c r="AA6"/>
    </row>
    <row r="7" spans="1:36" ht="18.75" customHeight="1" x14ac:dyDescent="0.15">
      <c r="E7" s="25"/>
      <c r="G7" s="25"/>
      <c r="H7" s="25"/>
      <c r="J7" s="25"/>
      <c r="P7"/>
      <c r="Q7"/>
      <c r="R7" s="25"/>
      <c r="S7"/>
      <c r="T7" s="25"/>
      <c r="U7" s="25"/>
      <c r="V7"/>
      <c r="W7" s="25"/>
      <c r="X7"/>
      <c r="Y7"/>
      <c r="Z7"/>
      <c r="AA7"/>
    </row>
    <row r="8" spans="1:36" s="1" customFormat="1" ht="18.75" customHeight="1" x14ac:dyDescent="0.15">
      <c r="A8"/>
      <c r="C8"/>
      <c r="D8"/>
      <c r="E8" s="25"/>
      <c r="F8"/>
      <c r="G8" s="25"/>
      <c r="H8" s="25"/>
      <c r="I8"/>
      <c r="J8" s="25"/>
      <c r="K8"/>
      <c r="L8"/>
      <c r="M8"/>
      <c r="N8"/>
      <c r="O8"/>
      <c r="P8"/>
      <c r="Q8"/>
      <c r="R8" s="25"/>
      <c r="S8"/>
      <c r="T8" s="25"/>
      <c r="U8" s="25"/>
      <c r="V8"/>
      <c r="W8" s="25"/>
      <c r="X8"/>
      <c r="Y8"/>
      <c r="Z8"/>
      <c r="AA8"/>
      <c r="AB8"/>
      <c r="AC8"/>
      <c r="AD8"/>
      <c r="AE8"/>
      <c r="AF8"/>
    </row>
    <row r="9" spans="1:36" s="1" customFormat="1" ht="18.75" customHeight="1" x14ac:dyDescent="0.15">
      <c r="A9"/>
      <c r="C9"/>
      <c r="D9"/>
      <c r="E9" s="25"/>
      <c r="F9"/>
      <c r="G9" s="25"/>
      <c r="H9" s="25"/>
      <c r="I9"/>
      <c r="J9" s="25"/>
      <c r="K9"/>
      <c r="L9"/>
      <c r="M9"/>
      <c r="N9"/>
      <c r="O9"/>
      <c r="P9"/>
      <c r="Q9"/>
      <c r="R9" s="25"/>
      <c r="S9"/>
      <c r="T9" s="25"/>
      <c r="U9" s="25"/>
      <c r="V9"/>
      <c r="W9" s="25"/>
      <c r="X9"/>
      <c r="Y9"/>
      <c r="Z9"/>
      <c r="AA9"/>
      <c r="AB9"/>
      <c r="AC9"/>
      <c r="AD9"/>
      <c r="AE9"/>
      <c r="AF9"/>
    </row>
    <row r="10" spans="1:36" s="1" customFormat="1" ht="18.75" customHeight="1" x14ac:dyDescent="0.15">
      <c r="C10" s="1">
        <v>3</v>
      </c>
      <c r="D10" s="1" t="s">
        <v>25</v>
      </c>
      <c r="E10" s="26" t="str">
        <f ca="1">VLOOKUP(C10,pt,2)</f>
        <v>－8</v>
      </c>
      <c r="F10" s="8" t="s">
        <v>23</v>
      </c>
      <c r="G10" s="42" t="str">
        <f ca="1">VLOOKUP(C10,pt,3)</f>
        <v>－6</v>
      </c>
      <c r="H10" s="42" t="e">
        <f>VLOOKUP(F10,pt,2)</f>
        <v>#N/A</v>
      </c>
      <c r="I10" s="7" t="s">
        <v>24</v>
      </c>
      <c r="J10" s="24" t="str">
        <f ca="1">VLOOKUP(C10,pt,4)</f>
        <v>－5</v>
      </c>
      <c r="K10" s="8" t="s">
        <v>23</v>
      </c>
      <c r="L10" s="43" t="str">
        <f ca="1">VLOOKUP(C10,pt,5)</f>
        <v>＋15</v>
      </c>
      <c r="M10" s="43"/>
      <c r="N10" s="43"/>
      <c r="P10" s="1">
        <v>4</v>
      </c>
      <c r="Q10" s="1" t="s">
        <v>25</v>
      </c>
      <c r="R10" s="26" t="str">
        <f ca="1">VLOOKUP(P10,pt,2)</f>
        <v>2</v>
      </c>
      <c r="S10" s="8" t="s">
        <v>23</v>
      </c>
      <c r="T10" s="42" t="str">
        <f ca="1">VLOOKUP(P10,pt,3)</f>
        <v>－5</v>
      </c>
      <c r="U10" s="42" t="e">
        <f>VLOOKUP(S10,pt,2)</f>
        <v>#N/A</v>
      </c>
      <c r="V10" s="7" t="s">
        <v>24</v>
      </c>
      <c r="W10" s="24" t="str">
        <f ca="1">VLOOKUP(P10,pt,4)</f>
        <v>9</v>
      </c>
      <c r="X10" s="8" t="s">
        <v>23</v>
      </c>
      <c r="Y10" s="43" t="str">
        <f ca="1">VLOOKUP(P10,pt,5)</f>
        <v>＋30</v>
      </c>
      <c r="Z10" s="43"/>
      <c r="AA10" s="43"/>
    </row>
    <row r="11" spans="1:36" s="1" customFormat="1" ht="18.75" customHeight="1" x14ac:dyDescent="0.15">
      <c r="E11" s="25"/>
      <c r="G11" s="25"/>
      <c r="H11" s="25"/>
      <c r="J11" s="25"/>
      <c r="R11" s="25"/>
      <c r="T11" s="25"/>
      <c r="U11" s="25"/>
      <c r="W11" s="25"/>
    </row>
    <row r="12" spans="1:36" s="1" customFormat="1" ht="18.75" customHeight="1" x14ac:dyDescent="0.15">
      <c r="E12" s="25"/>
      <c r="G12" s="25"/>
      <c r="H12" s="25"/>
      <c r="J12" s="25"/>
      <c r="R12" s="25"/>
      <c r="T12" s="25"/>
      <c r="U12" s="25"/>
      <c r="W12" s="25"/>
    </row>
    <row r="13" spans="1:36" s="1" customFormat="1" ht="18.75" customHeight="1" x14ac:dyDescent="0.15">
      <c r="E13" s="25"/>
      <c r="G13" s="25"/>
      <c r="H13" s="25"/>
      <c r="J13" s="25"/>
      <c r="R13" s="25"/>
      <c r="T13" s="25"/>
      <c r="U13" s="25"/>
      <c r="W13" s="25"/>
    </row>
    <row r="14" spans="1:36" s="1" customFormat="1" ht="18.75" customHeight="1" x14ac:dyDescent="0.15">
      <c r="E14" s="25"/>
      <c r="G14" s="25"/>
      <c r="H14" s="25"/>
      <c r="J14" s="25"/>
      <c r="R14" s="25"/>
      <c r="T14" s="25"/>
      <c r="U14" s="25"/>
      <c r="W14" s="25"/>
      <c r="AE14"/>
      <c r="AF14"/>
      <c r="AG14"/>
      <c r="AH14"/>
      <c r="AI14"/>
      <c r="AJ14"/>
    </row>
    <row r="15" spans="1:36" s="1" customFormat="1" ht="18.75" customHeight="1" x14ac:dyDescent="0.15">
      <c r="E15" s="25"/>
      <c r="G15" s="25"/>
      <c r="H15" s="25"/>
      <c r="J15" s="25"/>
      <c r="R15" s="25"/>
      <c r="T15" s="25"/>
      <c r="U15" s="25"/>
      <c r="W15" s="25"/>
      <c r="AE15"/>
      <c r="AF15"/>
      <c r="AG15"/>
      <c r="AH15"/>
      <c r="AI15"/>
      <c r="AJ15"/>
    </row>
    <row r="16" spans="1:36" s="1" customFormat="1" ht="18.75" customHeight="1" x14ac:dyDescent="0.15">
      <c r="E16" s="25"/>
      <c r="G16" s="25"/>
      <c r="H16" s="25"/>
      <c r="J16" s="25"/>
      <c r="R16" s="25"/>
      <c r="T16" s="25"/>
      <c r="U16" s="25"/>
      <c r="W16" s="25"/>
      <c r="AE16"/>
      <c r="AF16"/>
      <c r="AG16"/>
      <c r="AH16"/>
      <c r="AI16"/>
      <c r="AJ16"/>
    </row>
    <row r="17" spans="1:36" s="1" customFormat="1" ht="18.75" customHeight="1" x14ac:dyDescent="0.15">
      <c r="C17" s="1">
        <v>5</v>
      </c>
      <c r="D17" s="1" t="s">
        <v>25</v>
      </c>
      <c r="E17" s="26" t="str">
        <f ca="1">VLOOKUP(C17,pt,2)</f>
        <v>3</v>
      </c>
      <c r="F17" s="8" t="s">
        <v>23</v>
      </c>
      <c r="G17" s="42" t="str">
        <f ca="1">VLOOKUP(C17,pt,3)</f>
        <v>－2</v>
      </c>
      <c r="H17" s="42" t="e">
        <f>VLOOKUP(F17,pt,2)</f>
        <v>#N/A</v>
      </c>
      <c r="I17" s="7" t="s">
        <v>24</v>
      </c>
      <c r="J17" s="24" t="str">
        <f ca="1">VLOOKUP(C17,pt,4)</f>
        <v>－2</v>
      </c>
      <c r="K17" s="8" t="s">
        <v>23</v>
      </c>
      <c r="L17" s="43" t="str">
        <f ca="1">VLOOKUP(C17,pt,5)</f>
        <v>－6</v>
      </c>
      <c r="M17" s="43"/>
      <c r="N17" s="43"/>
      <c r="P17" s="1">
        <v>6</v>
      </c>
      <c r="Q17" s="1" t="s">
        <v>25</v>
      </c>
      <c r="R17" s="26" t="str">
        <f ca="1">VLOOKUP(P17,pt,2)</f>
        <v>13</v>
      </c>
      <c r="S17" s="8" t="s">
        <v>23</v>
      </c>
      <c r="T17" s="42" t="str">
        <f ca="1">VLOOKUP(P17,pt,3)</f>
        <v>－8</v>
      </c>
      <c r="U17" s="42" t="e">
        <f>VLOOKUP(S17,pt,2)</f>
        <v>#N/A</v>
      </c>
      <c r="V17" s="7" t="s">
        <v>24</v>
      </c>
      <c r="W17" s="24" t="str">
        <f ca="1">VLOOKUP(P17,pt,4)</f>
        <v>5</v>
      </c>
      <c r="X17" s="8" t="s">
        <v>23</v>
      </c>
      <c r="Y17" s="43" t="str">
        <f ca="1">VLOOKUP(P17,pt,5)</f>
        <v>－15</v>
      </c>
      <c r="Z17" s="43"/>
      <c r="AA17" s="43"/>
      <c r="AE17"/>
      <c r="AF17"/>
      <c r="AG17"/>
      <c r="AH17"/>
      <c r="AI17"/>
      <c r="AJ17"/>
    </row>
    <row r="18" spans="1:36" s="1" customFormat="1" ht="18.75" customHeight="1" x14ac:dyDescent="0.15">
      <c r="E18" s="25"/>
      <c r="G18" s="25"/>
      <c r="H18" s="25"/>
      <c r="J18" s="25"/>
      <c r="R18" s="25"/>
      <c r="T18" s="25"/>
      <c r="U18" s="25"/>
      <c r="W18" s="25"/>
      <c r="AE18"/>
      <c r="AF18"/>
      <c r="AG18"/>
      <c r="AH18"/>
      <c r="AI18"/>
      <c r="AJ18"/>
    </row>
    <row r="19" spans="1:36" s="1" customFormat="1" ht="18.75" customHeight="1" x14ac:dyDescent="0.15">
      <c r="E19" s="25"/>
      <c r="G19" s="25"/>
      <c r="H19" s="25"/>
      <c r="J19" s="25"/>
      <c r="R19" s="25"/>
      <c r="T19" s="25"/>
      <c r="U19" s="25"/>
      <c r="W19" s="25"/>
    </row>
    <row r="20" spans="1:36" s="1" customFormat="1" ht="18.75" customHeight="1" x14ac:dyDescent="0.15">
      <c r="E20" s="25"/>
      <c r="G20" s="25"/>
      <c r="H20" s="25"/>
      <c r="J20" s="25"/>
      <c r="R20" s="25"/>
      <c r="T20" s="25"/>
      <c r="U20" s="25"/>
      <c r="W20" s="25"/>
    </row>
    <row r="21" spans="1:36" s="1" customFormat="1" ht="18.75" customHeight="1" x14ac:dyDescent="0.15">
      <c r="E21" s="25"/>
      <c r="G21" s="25"/>
      <c r="H21" s="25"/>
      <c r="J21" s="25"/>
      <c r="R21" s="25"/>
      <c r="T21" s="25"/>
      <c r="U21" s="25"/>
      <c r="W21" s="25"/>
    </row>
    <row r="22" spans="1:36" s="1" customFormat="1" ht="18.75" customHeight="1" x14ac:dyDescent="0.15">
      <c r="E22" s="25"/>
      <c r="G22" s="25"/>
      <c r="H22" s="25"/>
      <c r="J22" s="25"/>
      <c r="R22" s="25"/>
      <c r="T22" s="25"/>
      <c r="U22" s="25"/>
      <c r="W22" s="25"/>
    </row>
    <row r="23" spans="1:36" s="1" customFormat="1" ht="18.75" customHeight="1" x14ac:dyDescent="0.15">
      <c r="E23" s="25"/>
      <c r="G23" s="25"/>
      <c r="H23" s="25"/>
      <c r="J23" s="25"/>
      <c r="R23" s="25"/>
      <c r="T23" s="25"/>
      <c r="U23" s="25"/>
      <c r="W23" s="25"/>
    </row>
    <row r="24" spans="1:36" s="1" customFormat="1" ht="18.75" customHeight="1" x14ac:dyDescent="0.15">
      <c r="C24" s="1">
        <v>7</v>
      </c>
      <c r="D24" s="1" t="s">
        <v>25</v>
      </c>
      <c r="E24" s="26" t="str">
        <f ca="1">VLOOKUP(C24,pt,2)</f>
        <v>18</v>
      </c>
      <c r="F24" s="8" t="s">
        <v>23</v>
      </c>
      <c r="G24" s="42" t="str">
        <f ca="1">VLOOKUP(C24,pt,3)</f>
        <v>－4</v>
      </c>
      <c r="H24" s="42" t="e">
        <f>VLOOKUP(F24,pt,2)</f>
        <v>#N/A</v>
      </c>
      <c r="I24" s="7" t="s">
        <v>24</v>
      </c>
      <c r="J24" s="24" t="str">
        <f ca="1">VLOOKUP(C24,pt,4)</f>
        <v>－6</v>
      </c>
      <c r="K24" s="8" t="s">
        <v>23</v>
      </c>
      <c r="L24" s="43" t="str">
        <f ca="1">VLOOKUP(C24,pt,5)</f>
        <v>＋24</v>
      </c>
      <c r="M24" s="43"/>
      <c r="N24" s="43"/>
      <c r="P24" s="1">
        <v>8</v>
      </c>
      <c r="Q24" s="1" t="s">
        <v>25</v>
      </c>
      <c r="R24" s="26" t="str">
        <f ca="1">VLOOKUP(P24,pt,2)</f>
        <v>18</v>
      </c>
      <c r="S24" s="8" t="s">
        <v>23</v>
      </c>
      <c r="T24" s="42" t="str">
        <f ca="1">VLOOKUP(P24,pt,3)</f>
        <v>＋4</v>
      </c>
      <c r="U24" s="42" t="e">
        <f>VLOOKUP(S24,pt,2)</f>
        <v>#N/A</v>
      </c>
      <c r="V24" s="7" t="s">
        <v>24</v>
      </c>
      <c r="W24" s="24" t="str">
        <f ca="1">VLOOKUP(P24,pt,4)</f>
        <v>－9</v>
      </c>
      <c r="X24" s="8" t="s">
        <v>23</v>
      </c>
      <c r="Y24" s="43" t="str">
        <f ca="1">VLOOKUP(P24,pt,5)</f>
        <v>－20</v>
      </c>
      <c r="Z24" s="43"/>
      <c r="AA24" s="43"/>
    </row>
    <row r="25" spans="1:36" s="1" customFormat="1" ht="18.75" customHeight="1" x14ac:dyDescent="0.15">
      <c r="E25" s="25"/>
      <c r="G25" s="25"/>
      <c r="H25" s="25"/>
      <c r="J25" s="25"/>
      <c r="R25" s="25"/>
      <c r="T25" s="25"/>
      <c r="U25" s="25"/>
      <c r="W25" s="25"/>
    </row>
    <row r="26" spans="1:36" s="1" customFormat="1" ht="18.75" customHeight="1" x14ac:dyDescent="0.15">
      <c r="E26" s="25"/>
      <c r="G26" s="25"/>
      <c r="H26" s="25"/>
      <c r="J26" s="25"/>
      <c r="R26" s="25"/>
      <c r="T26" s="25"/>
      <c r="U26" s="25"/>
      <c r="W26" s="25"/>
    </row>
    <row r="27" spans="1:36" s="1" customFormat="1" ht="18.75" customHeight="1" x14ac:dyDescent="0.15">
      <c r="E27" s="25"/>
      <c r="G27" s="25"/>
      <c r="H27" s="25"/>
      <c r="J27" s="25"/>
      <c r="R27" s="25"/>
      <c r="T27" s="25"/>
      <c r="U27" s="25"/>
      <c r="W27" s="25"/>
    </row>
    <row r="28" spans="1:36" s="1" customFormat="1" ht="18.75" customHeight="1" x14ac:dyDescent="0.15">
      <c r="E28" s="25"/>
      <c r="G28" s="25"/>
      <c r="H28" s="25"/>
      <c r="J28" s="25"/>
      <c r="R28" s="25"/>
      <c r="T28" s="25"/>
      <c r="U28" s="25"/>
      <c r="W28" s="25"/>
    </row>
    <row r="29" spans="1:36" ht="18.75" customHeight="1" x14ac:dyDescent="0.15">
      <c r="A29" s="1"/>
      <c r="C29" s="1"/>
      <c r="D29" s="1"/>
      <c r="E29" s="25"/>
      <c r="F29" s="1"/>
      <c r="G29" s="25"/>
      <c r="H29" s="25"/>
      <c r="I29" s="1"/>
      <c r="J29" s="25"/>
      <c r="K29" s="1"/>
      <c r="L29" s="1"/>
      <c r="M29" s="1"/>
      <c r="N29" s="1"/>
      <c r="O29" s="1"/>
      <c r="R29" s="25"/>
      <c r="T29" s="25"/>
      <c r="U29" s="25"/>
      <c r="W29" s="25"/>
      <c r="AB29" s="1"/>
      <c r="AC29" s="1"/>
      <c r="AD29" s="1"/>
      <c r="AE29" s="1"/>
      <c r="AF29" s="1"/>
    </row>
    <row r="30" spans="1:36" ht="18.75" customHeight="1" x14ac:dyDescent="0.15">
      <c r="A30" s="1"/>
      <c r="C30" s="1"/>
      <c r="D30" s="1"/>
      <c r="E30" s="25"/>
      <c r="F30" s="1"/>
      <c r="G30" s="25"/>
      <c r="H30" s="25"/>
      <c r="I30" s="1"/>
      <c r="J30" s="25"/>
      <c r="K30" s="1"/>
      <c r="L30" s="1"/>
      <c r="M30" s="1"/>
      <c r="N30" s="1"/>
      <c r="O30" s="1"/>
      <c r="R30" s="25"/>
      <c r="T30" s="25"/>
      <c r="U30" s="25"/>
      <c r="W30" s="25"/>
      <c r="AB30" s="1"/>
      <c r="AC30" s="1"/>
      <c r="AD30" s="1"/>
      <c r="AE30" s="1"/>
      <c r="AF30" s="1"/>
    </row>
    <row r="31" spans="1:36" s="1" customFormat="1" ht="18.75" customHeight="1" x14ac:dyDescent="0.15">
      <c r="C31" s="1">
        <v>9</v>
      </c>
      <c r="D31" s="1" t="s">
        <v>25</v>
      </c>
      <c r="E31" s="26" t="str">
        <f ca="1">VLOOKUP(C31,pt,2)</f>
        <v>－42</v>
      </c>
      <c r="F31" s="8" t="s">
        <v>23</v>
      </c>
      <c r="G31" s="42" t="str">
        <f ca="1">VLOOKUP(C31,pt,3)</f>
        <v>－1</v>
      </c>
      <c r="H31" s="42" t="e">
        <f>VLOOKUP(F31,pt,2)</f>
        <v>#N/A</v>
      </c>
      <c r="I31" s="7" t="s">
        <v>24</v>
      </c>
      <c r="J31" s="24" t="str">
        <f ca="1">VLOOKUP(C31,pt,4)</f>
        <v>－7</v>
      </c>
      <c r="K31" s="8" t="s">
        <v>23</v>
      </c>
      <c r="L31" s="43" t="str">
        <f ca="1">VLOOKUP(C31,pt,5)</f>
        <v>－11</v>
      </c>
      <c r="M31" s="43"/>
      <c r="N31" s="43"/>
      <c r="P31" s="1">
        <v>10</v>
      </c>
      <c r="Q31" s="1" t="s">
        <v>25</v>
      </c>
      <c r="R31" s="26" t="str">
        <f ca="1">VLOOKUP(P31,pt,2)</f>
        <v>10</v>
      </c>
      <c r="S31" s="8" t="s">
        <v>23</v>
      </c>
      <c r="T31" s="42" t="str">
        <f ca="1">VLOOKUP(P31,pt,3)</f>
        <v>＋18</v>
      </c>
      <c r="U31" s="42" t="e">
        <f>VLOOKUP(S31,pt,2)</f>
        <v>#N/A</v>
      </c>
      <c r="V31" s="7" t="s">
        <v>24</v>
      </c>
      <c r="W31" s="24" t="str">
        <f ca="1">VLOOKUP(P31,pt,4)</f>
        <v>－11</v>
      </c>
      <c r="X31" s="8" t="s">
        <v>23</v>
      </c>
      <c r="Y31" s="43" t="str">
        <f ca="1">VLOOKUP(P31,pt,5)</f>
        <v>＋42</v>
      </c>
      <c r="Z31" s="43"/>
      <c r="AA31" s="43"/>
    </row>
    <row r="32" spans="1:36" s="1" customFormat="1" ht="18.75" customHeight="1" x14ac:dyDescent="0.15">
      <c r="E32" s="25"/>
      <c r="G32" s="25"/>
      <c r="H32" s="25"/>
      <c r="J32" s="25"/>
      <c r="R32" s="25"/>
      <c r="T32" s="25"/>
      <c r="U32" s="25"/>
      <c r="W32" s="25"/>
    </row>
    <row r="33" spans="1:32" s="1" customFormat="1" ht="18.75" customHeight="1" x14ac:dyDescent="0.15">
      <c r="E33" s="25"/>
      <c r="G33" s="25"/>
      <c r="H33" s="25"/>
      <c r="J33" s="25"/>
      <c r="R33" s="25"/>
      <c r="T33" s="25"/>
      <c r="U33" s="25"/>
      <c r="W33" s="25"/>
    </row>
    <row r="34" spans="1:32" s="1" customFormat="1" ht="18.75" customHeight="1" x14ac:dyDescent="0.15">
      <c r="E34" s="25"/>
      <c r="G34" s="25"/>
      <c r="H34" s="25"/>
      <c r="J34" s="25"/>
      <c r="R34" s="25"/>
      <c r="T34" s="25"/>
      <c r="U34" s="25"/>
      <c r="W34" s="25"/>
    </row>
    <row r="35" spans="1:32" s="1" customFormat="1" ht="18.75" customHeight="1" x14ac:dyDescent="0.15">
      <c r="E35" s="25"/>
      <c r="G35" s="25"/>
      <c r="H35" s="25"/>
      <c r="J35" s="25"/>
      <c r="R35" s="25"/>
      <c r="T35" s="25"/>
      <c r="U35" s="25"/>
      <c r="W35" s="25"/>
    </row>
    <row r="36" spans="1:32" ht="18.75" customHeight="1" x14ac:dyDescent="0.15">
      <c r="A36" s="1"/>
      <c r="C36" s="1"/>
      <c r="D36" s="1"/>
      <c r="E36" s="25"/>
      <c r="F36" s="1"/>
      <c r="G36" s="25"/>
      <c r="H36" s="25"/>
      <c r="I36" s="1"/>
      <c r="J36" s="25"/>
      <c r="K36" s="1"/>
      <c r="L36" s="1"/>
      <c r="M36" s="1"/>
      <c r="N36" s="1"/>
      <c r="O36" s="1"/>
      <c r="R36" s="25"/>
      <c r="T36" s="25"/>
      <c r="U36" s="25"/>
      <c r="W36" s="25"/>
      <c r="AB36" s="1"/>
      <c r="AC36" s="1"/>
      <c r="AD36" s="1"/>
      <c r="AE36" s="1"/>
      <c r="AF36" s="1"/>
    </row>
    <row r="37" spans="1:32" ht="18.75" customHeight="1" x14ac:dyDescent="0.15">
      <c r="A37" s="1"/>
      <c r="C37" s="1"/>
      <c r="D37" s="1"/>
      <c r="E37" s="25"/>
      <c r="F37" s="1"/>
      <c r="G37" s="25"/>
      <c r="H37" s="25"/>
      <c r="I37" s="1"/>
      <c r="J37" s="25"/>
      <c r="K37" s="1"/>
      <c r="L37" s="1"/>
      <c r="M37" s="1"/>
      <c r="N37" s="1"/>
      <c r="O37" s="1"/>
      <c r="R37" s="25"/>
      <c r="T37" s="25"/>
      <c r="U37" s="25"/>
      <c r="W37" s="25"/>
      <c r="AB37" s="1"/>
      <c r="AC37" s="1"/>
      <c r="AD37" s="1"/>
      <c r="AE37" s="1"/>
      <c r="AF37" s="1"/>
    </row>
    <row r="38" spans="1:32" s="1" customFormat="1" ht="18.75" customHeight="1" x14ac:dyDescent="0.15">
      <c r="C38" s="1">
        <v>11</v>
      </c>
      <c r="D38" s="1" t="s">
        <v>25</v>
      </c>
      <c r="E38" s="26" t="str">
        <f ca="1">VLOOKUP(C38,pt,2)</f>
        <v>－33</v>
      </c>
      <c r="F38" s="8" t="s">
        <v>23</v>
      </c>
      <c r="G38" s="42" t="str">
        <f ca="1">VLOOKUP(C38,pt,3)</f>
        <v>－14</v>
      </c>
      <c r="H38" s="42" t="e">
        <f>VLOOKUP(F38,pt,2)</f>
        <v>#N/A</v>
      </c>
      <c r="I38" s="7" t="s">
        <v>24</v>
      </c>
      <c r="J38" s="24" t="str">
        <f ca="1">VLOOKUP(C38,pt,4)</f>
        <v>3</v>
      </c>
      <c r="K38" s="8" t="s">
        <v>23</v>
      </c>
      <c r="L38" s="43" t="str">
        <f ca="1">VLOOKUP(C38,pt,5)</f>
        <v>－34</v>
      </c>
      <c r="M38" s="43"/>
      <c r="N38" s="43"/>
      <c r="P38" s="1">
        <v>12</v>
      </c>
      <c r="Q38" s="1" t="s">
        <v>25</v>
      </c>
      <c r="R38" s="26" t="str">
        <f ca="1">VLOOKUP(P38,pt,2)</f>
        <v>2</v>
      </c>
      <c r="S38" s="8" t="s">
        <v>23</v>
      </c>
      <c r="T38" s="42" t="str">
        <f ca="1">VLOOKUP(P38,pt,3)</f>
        <v>＋12</v>
      </c>
      <c r="U38" s="42" t="e">
        <f>VLOOKUP(S38,pt,2)</f>
        <v>#N/A</v>
      </c>
      <c r="V38" s="7" t="s">
        <v>24</v>
      </c>
      <c r="W38" s="24" t="str">
        <f ca="1">VLOOKUP(P38,pt,4)</f>
        <v>11</v>
      </c>
      <c r="X38" s="8" t="s">
        <v>23</v>
      </c>
      <c r="Y38" s="43" t="str">
        <f ca="1">VLOOKUP(P38,pt,5)</f>
        <v>＋36</v>
      </c>
      <c r="Z38" s="43"/>
      <c r="AA38" s="43"/>
    </row>
    <row r="39" spans="1:32" s="1" customFormat="1" ht="18.75" customHeight="1" x14ac:dyDescent="0.15">
      <c r="E39" s="25"/>
      <c r="G39" s="25"/>
      <c r="H39" s="25"/>
      <c r="J39" s="25"/>
      <c r="R39" s="25"/>
    </row>
    <row r="40" spans="1:32" s="1" customFormat="1" ht="18.75" customHeight="1" x14ac:dyDescent="0.15">
      <c r="E40" s="25"/>
      <c r="G40" s="25"/>
      <c r="H40" s="25"/>
      <c r="J40" s="25"/>
      <c r="R40" s="25"/>
    </row>
    <row r="41" spans="1:32" s="1" customFormat="1" ht="18.75" customHeight="1" x14ac:dyDescent="0.15">
      <c r="E41" s="25"/>
      <c r="G41" s="25"/>
      <c r="H41" s="25"/>
      <c r="J41" s="25"/>
      <c r="R41" s="25"/>
    </row>
    <row r="42" spans="1:32" s="1" customFormat="1" ht="18.75" customHeight="1" x14ac:dyDescent="0.15">
      <c r="G42" s="25"/>
      <c r="H42" s="25"/>
      <c r="J42" s="25"/>
      <c r="R42" s="25"/>
    </row>
    <row r="43" spans="1:32" ht="18.75" customHeight="1" x14ac:dyDescent="0.15">
      <c r="A43" s="1"/>
      <c r="C43" s="1"/>
      <c r="D43" s="1"/>
      <c r="E43" s="1"/>
      <c r="F43" s="1"/>
      <c r="G43" s="25"/>
      <c r="H43" s="25"/>
      <c r="I43" s="1"/>
      <c r="J43" s="25"/>
      <c r="K43" s="1"/>
      <c r="L43" s="1"/>
      <c r="M43" s="1"/>
      <c r="N43" s="1"/>
      <c r="O43" s="1"/>
      <c r="R43" s="25"/>
      <c r="AB43" s="1"/>
      <c r="AC43" s="1"/>
      <c r="AD43" s="1"/>
      <c r="AE43" s="1"/>
      <c r="AF43" s="1"/>
    </row>
    <row r="44" spans="1:32" s="1" customFormat="1" ht="18.75" customHeight="1" x14ac:dyDescent="0.15">
      <c r="G44" s="25"/>
      <c r="H44" s="25"/>
      <c r="J44" s="25"/>
      <c r="R44" s="25"/>
    </row>
    <row r="45" spans="1:32" s="1" customFormat="1" ht="18.75" customHeight="1" x14ac:dyDescent="0.15">
      <c r="G45" s="25"/>
      <c r="H45" s="25"/>
      <c r="J45" s="25"/>
      <c r="R45" s="25"/>
    </row>
    <row r="46" spans="1:32" s="1" customFormat="1" ht="18.75" customHeight="1" x14ac:dyDescent="0.15">
      <c r="G46" s="25"/>
      <c r="H46" s="25"/>
      <c r="I46" s="41" t="s">
        <v>27</v>
      </c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</row>
    <row r="47" spans="1:32" s="1" customFormat="1" ht="18.75" customHeight="1" x14ac:dyDescent="0.15">
      <c r="G47" s="25"/>
      <c r="H47" s="25"/>
      <c r="J47" s="25"/>
      <c r="R47" s="25"/>
      <c r="AB47"/>
    </row>
    <row r="48" spans="1:32" s="1" customFormat="1" ht="15" customHeight="1" x14ac:dyDescent="0.15">
      <c r="C48" s="1">
        <v>1</v>
      </c>
      <c r="D48" s="1" t="s">
        <v>25</v>
      </c>
      <c r="E48" s="10" t="str">
        <f ca="1">VLOOKUP(C48,pt,2)</f>
        <v>－5</v>
      </c>
      <c r="F48" s="11" t="s">
        <v>23</v>
      </c>
      <c r="G48" s="36" t="str">
        <f ca="1">VLOOKUP(C48,pt,3)</f>
        <v>＋5</v>
      </c>
      <c r="H48" s="36" t="e">
        <f>VLOOKUP(F48,pt,2)</f>
        <v>#N/A</v>
      </c>
      <c r="I48" s="12" t="s">
        <v>24</v>
      </c>
      <c r="J48" s="13" t="str">
        <f ca="1">VLOOKUP(C48,pt,4)</f>
        <v>－8</v>
      </c>
      <c r="K48" s="11" t="s">
        <v>23</v>
      </c>
      <c r="L48" s="30" t="str">
        <f ca="1">VLOOKUP(C48,pt,5)</f>
        <v>－4</v>
      </c>
      <c r="M48" s="30"/>
      <c r="N48" s="30"/>
      <c r="O48" s="12"/>
      <c r="P48" s="1">
        <v>2</v>
      </c>
      <c r="Q48" s="1" t="s">
        <v>25</v>
      </c>
      <c r="R48" s="10" t="str">
        <f ca="1">VLOOKUP(P48,pt,2)</f>
        <v>3</v>
      </c>
      <c r="S48" s="11" t="s">
        <v>23</v>
      </c>
      <c r="T48" s="36" t="str">
        <f ca="1">VLOOKUP(P48,pt,3)</f>
        <v>－6</v>
      </c>
      <c r="U48" s="36" t="e">
        <f>VLOOKUP(S48,pt,2)</f>
        <v>#N/A</v>
      </c>
      <c r="V48" s="12" t="s">
        <v>24</v>
      </c>
      <c r="W48" s="13" t="str">
        <f ca="1">VLOOKUP(P48,pt,4)</f>
        <v>－2</v>
      </c>
      <c r="X48" s="11" t="s">
        <v>23</v>
      </c>
      <c r="Y48" s="30" t="str">
        <f ca="1">VLOOKUP(P48,pt,5)</f>
        <v>－46</v>
      </c>
      <c r="Z48" s="30"/>
      <c r="AA48" s="30"/>
    </row>
    <row r="49" spans="3:33" s="1" customFormat="1" ht="15" customHeight="1" x14ac:dyDescent="0.15">
      <c r="E49" s="10"/>
      <c r="F49" s="11"/>
      <c r="G49" s="13"/>
      <c r="H49" s="13"/>
      <c r="I49" s="12"/>
      <c r="J49" s="13"/>
      <c r="K49" s="11"/>
      <c r="L49" s="19"/>
      <c r="M49" s="19"/>
      <c r="N49" s="19"/>
      <c r="O49" s="12"/>
      <c r="R49" s="10"/>
      <c r="S49" s="11"/>
      <c r="T49" s="13"/>
      <c r="U49" s="13"/>
      <c r="V49" s="12"/>
      <c r="W49" s="13"/>
      <c r="X49" s="11"/>
      <c r="Y49" s="19"/>
      <c r="Z49" s="19"/>
      <c r="AA49" s="19"/>
    </row>
    <row r="50" spans="3:33" s="1" customFormat="1" ht="15.75" customHeight="1" x14ac:dyDescent="0.15">
      <c r="E50" s="10" t="str">
        <f ca="1">VLOOKUP(C48,pt,6)</f>
        <v>－5</v>
      </c>
      <c r="F50" s="11" t="s">
        <v>23</v>
      </c>
      <c r="G50" s="13" t="str">
        <f ca="1">VLOOKUP(C48,pt,7)</f>
        <v>＋8</v>
      </c>
      <c r="H50" s="14" t="s">
        <v>23</v>
      </c>
      <c r="I50" s="15" t="s">
        <v>24</v>
      </c>
      <c r="J50" s="30" t="str">
        <f ca="1">VLOOKUP(C48,pt,8)</f>
        <v>－4－5</v>
      </c>
      <c r="K50" s="30"/>
      <c r="L50" s="30"/>
      <c r="M50" s="30"/>
      <c r="N50" s="12"/>
      <c r="O50" s="12"/>
      <c r="R50" s="10" t="str">
        <f ca="1">VLOOKUP(P48,pt,6)</f>
        <v>3</v>
      </c>
      <c r="S50" s="11" t="s">
        <v>23</v>
      </c>
      <c r="T50" s="13" t="str">
        <f ca="1">VLOOKUP(P48,pt,7)</f>
        <v>＋2</v>
      </c>
      <c r="U50" s="14" t="s">
        <v>23</v>
      </c>
      <c r="V50" s="15" t="s">
        <v>24</v>
      </c>
      <c r="W50" s="30" t="str">
        <f ca="1">VLOOKUP(P48,pt,8)</f>
        <v>－46＋6</v>
      </c>
      <c r="X50" s="30"/>
      <c r="Y50" s="30"/>
      <c r="Z50" s="30"/>
      <c r="AA50" s="12"/>
    </row>
    <row r="51" spans="3:33" s="1" customFormat="1" ht="15.75" customHeight="1" x14ac:dyDescent="0.15">
      <c r="E51" s="12"/>
      <c r="F51" s="12"/>
      <c r="G51" s="10" t="str">
        <f ca="1">VLOOKUP(C48,pt,9)</f>
        <v>3</v>
      </c>
      <c r="H51" s="14" t="s">
        <v>23</v>
      </c>
      <c r="I51" s="15" t="s">
        <v>24</v>
      </c>
      <c r="J51" s="30" t="str">
        <f ca="1">VLOOKUP(C48,pt,10)</f>
        <v>－9</v>
      </c>
      <c r="K51" s="30"/>
      <c r="L51" s="30"/>
      <c r="M51" s="30"/>
      <c r="N51" s="12"/>
      <c r="O51" s="12"/>
      <c r="R51" s="12"/>
      <c r="S51" s="12"/>
      <c r="T51" s="10" t="str">
        <f ca="1">VLOOKUP(P48,pt,9)</f>
        <v>5</v>
      </c>
      <c r="U51" s="14" t="s">
        <v>23</v>
      </c>
      <c r="V51" s="15" t="s">
        <v>24</v>
      </c>
      <c r="W51" s="30" t="str">
        <f ca="1">VLOOKUP(P48,pt,10)</f>
        <v>－40</v>
      </c>
      <c r="X51" s="30"/>
      <c r="Y51" s="30"/>
      <c r="Z51" s="30"/>
      <c r="AA51" s="12"/>
    </row>
    <row r="52" spans="3:33" s="1" customFormat="1" ht="15.75" customHeight="1" x14ac:dyDescent="0.25">
      <c r="E52" s="12"/>
      <c r="F52" s="12"/>
      <c r="G52" s="12"/>
      <c r="H52" s="31" t="s">
        <v>23</v>
      </c>
      <c r="I52" s="33" t="s">
        <v>24</v>
      </c>
      <c r="J52" s="34" t="str">
        <f ca="1">VLOOKUP(C48,pt,10)</f>
        <v>－9</v>
      </c>
      <c r="K52" s="34"/>
      <c r="L52" s="35" t="s">
        <v>24</v>
      </c>
      <c r="M52" s="30" t="str">
        <f ca="1">VLOOKUP(C48,pt,11)</f>
        <v>－3</v>
      </c>
      <c r="N52" s="30"/>
      <c r="O52" s="12"/>
      <c r="R52" s="12"/>
      <c r="S52" s="12"/>
      <c r="T52" s="12"/>
      <c r="U52" s="31" t="s">
        <v>23</v>
      </c>
      <c r="V52" s="33" t="s">
        <v>24</v>
      </c>
      <c r="W52" s="34" t="str">
        <f ca="1">VLOOKUP(P48,pt,10)</f>
        <v>－40</v>
      </c>
      <c r="X52" s="34"/>
      <c r="Y52" s="35" t="s">
        <v>24</v>
      </c>
      <c r="Z52" s="30" t="str">
        <f ca="1">VLOOKUP(P48,pt,11)</f>
        <v>－8</v>
      </c>
      <c r="AA52" s="30"/>
    </row>
    <row r="53" spans="3:33" s="1" customFormat="1" ht="15.75" customHeight="1" x14ac:dyDescent="0.15">
      <c r="E53" s="12"/>
      <c r="F53" s="12"/>
      <c r="G53" s="12"/>
      <c r="H53" s="32"/>
      <c r="I53" s="33"/>
      <c r="J53" s="37" t="str">
        <f ca="1">VLOOKUP(C48,pt,9)</f>
        <v>3</v>
      </c>
      <c r="K53" s="37"/>
      <c r="L53" s="33"/>
      <c r="M53" s="30"/>
      <c r="N53" s="30"/>
      <c r="O53" s="12"/>
      <c r="R53" s="12"/>
      <c r="S53" s="12"/>
      <c r="T53" s="12"/>
      <c r="U53" s="32"/>
      <c r="V53" s="33"/>
      <c r="W53" s="37" t="str">
        <f ca="1">VLOOKUP(P48,pt,9)</f>
        <v>5</v>
      </c>
      <c r="X53" s="37"/>
      <c r="Y53" s="33"/>
      <c r="Z53" s="30"/>
      <c r="AA53" s="30"/>
    </row>
    <row r="54" spans="3:33" s="1" customFormat="1" ht="15.75" customHeight="1" x14ac:dyDescent="0.15">
      <c r="E54" s="12"/>
      <c r="F54" s="12"/>
      <c r="G54" s="12"/>
      <c r="H54" s="16"/>
      <c r="I54" s="17"/>
      <c r="J54" s="18"/>
      <c r="K54" s="18"/>
      <c r="L54" s="17"/>
      <c r="M54" s="19"/>
      <c r="N54" s="19"/>
      <c r="O54" s="12"/>
      <c r="R54" s="12"/>
      <c r="S54" s="12"/>
      <c r="T54" s="12"/>
      <c r="U54" s="16"/>
      <c r="V54" s="17"/>
      <c r="W54" s="18"/>
      <c r="X54" s="18"/>
      <c r="Y54" s="17"/>
      <c r="Z54" s="19"/>
      <c r="AA54" s="19"/>
    </row>
    <row r="55" spans="3:33" s="1" customFormat="1" ht="15.75" customHeight="1" x14ac:dyDescent="0.15">
      <c r="E55" s="12"/>
      <c r="F55" s="12"/>
      <c r="G55" s="12"/>
      <c r="H55" s="16"/>
      <c r="I55" s="17"/>
      <c r="J55" s="18"/>
      <c r="K55" s="18"/>
      <c r="L55" s="17"/>
      <c r="M55" s="19"/>
      <c r="N55" s="19"/>
      <c r="O55" s="12"/>
      <c r="R55" s="12"/>
      <c r="S55" s="12"/>
      <c r="T55" s="12"/>
      <c r="U55" s="16"/>
      <c r="V55" s="17"/>
      <c r="W55" s="18"/>
      <c r="X55" s="18"/>
      <c r="Y55" s="17"/>
      <c r="Z55" s="19"/>
      <c r="AA55" s="19"/>
    </row>
    <row r="56" spans="3:33" s="1" customFormat="1" ht="15.75" customHeight="1" x14ac:dyDescent="0.15">
      <c r="C56" s="1">
        <v>3</v>
      </c>
      <c r="D56" s="1" t="s">
        <v>25</v>
      </c>
      <c r="E56" s="10" t="str">
        <f ca="1">VLOOKUP(C56,pt,2)</f>
        <v>－8</v>
      </c>
      <c r="F56" s="11" t="s">
        <v>23</v>
      </c>
      <c r="G56" s="36" t="str">
        <f ca="1">VLOOKUP(C56,pt,3)</f>
        <v>－6</v>
      </c>
      <c r="H56" s="36" t="e">
        <f>VLOOKUP(F56,pt,2)</f>
        <v>#N/A</v>
      </c>
      <c r="I56" s="12" t="s">
        <v>24</v>
      </c>
      <c r="J56" s="13" t="str">
        <f ca="1">VLOOKUP(C56,pt,4)</f>
        <v>－5</v>
      </c>
      <c r="K56" s="11" t="s">
        <v>23</v>
      </c>
      <c r="L56" s="30" t="str">
        <f ca="1">VLOOKUP(C56,pt,5)</f>
        <v>＋15</v>
      </c>
      <c r="M56" s="30"/>
      <c r="N56" s="30"/>
      <c r="O56" s="12"/>
      <c r="P56" s="1">
        <v>4</v>
      </c>
      <c r="Q56" s="1" t="s">
        <v>25</v>
      </c>
      <c r="R56" s="10" t="str">
        <f ca="1">VLOOKUP(P56,pt,2)</f>
        <v>2</v>
      </c>
      <c r="S56" s="11" t="s">
        <v>23</v>
      </c>
      <c r="T56" s="36" t="str">
        <f ca="1">VLOOKUP(P56,pt,3)</f>
        <v>－5</v>
      </c>
      <c r="U56" s="36" t="e">
        <f>VLOOKUP(S56,pt,2)</f>
        <v>#N/A</v>
      </c>
      <c r="V56" s="12" t="s">
        <v>24</v>
      </c>
      <c r="W56" s="13" t="str">
        <f ca="1">VLOOKUP(P56,pt,4)</f>
        <v>9</v>
      </c>
      <c r="X56" s="11" t="s">
        <v>23</v>
      </c>
      <c r="Y56" s="30" t="str">
        <f ca="1">VLOOKUP(P56,pt,5)</f>
        <v>＋30</v>
      </c>
      <c r="Z56" s="30"/>
      <c r="AA56" s="30"/>
    </row>
    <row r="57" spans="3:33" s="1" customFormat="1" ht="15.75" customHeight="1" x14ac:dyDescent="0.15">
      <c r="E57" s="10"/>
      <c r="F57" s="11"/>
      <c r="G57" s="13"/>
      <c r="H57" s="13"/>
      <c r="I57" s="12"/>
      <c r="J57" s="13"/>
      <c r="K57" s="11"/>
      <c r="L57" s="19"/>
      <c r="M57" s="19"/>
      <c r="N57" s="19"/>
      <c r="O57" s="12"/>
      <c r="R57" s="10"/>
      <c r="S57" s="11"/>
      <c r="T57" s="13"/>
      <c r="U57" s="13"/>
      <c r="V57" s="12"/>
      <c r="W57" s="13"/>
      <c r="X57" s="11"/>
      <c r="Y57" s="19"/>
      <c r="Z57" s="19"/>
      <c r="AA57" s="19"/>
    </row>
    <row r="58" spans="3:33" s="1" customFormat="1" ht="15.75" customHeight="1" x14ac:dyDescent="0.15">
      <c r="E58" s="10" t="str">
        <f ca="1">VLOOKUP(C56,pt,6)</f>
        <v>－8</v>
      </c>
      <c r="F58" s="11" t="s">
        <v>23</v>
      </c>
      <c r="G58" s="13" t="str">
        <f ca="1">VLOOKUP(C56,pt,7)</f>
        <v>＋5</v>
      </c>
      <c r="H58" s="14" t="s">
        <v>23</v>
      </c>
      <c r="I58" s="15" t="s">
        <v>24</v>
      </c>
      <c r="J58" s="30" t="str">
        <f ca="1">VLOOKUP(C56,pt,8)</f>
        <v>15＋6</v>
      </c>
      <c r="K58" s="30"/>
      <c r="L58" s="30"/>
      <c r="M58" s="30"/>
      <c r="N58" s="12"/>
      <c r="O58" s="12"/>
      <c r="R58" s="10" t="str">
        <f ca="1">VLOOKUP(P56,pt,6)</f>
        <v>2</v>
      </c>
      <c r="S58" s="11" t="s">
        <v>23</v>
      </c>
      <c r="T58" s="13" t="str">
        <f ca="1">VLOOKUP(P56,pt,7)</f>
        <v>－9</v>
      </c>
      <c r="U58" s="14" t="s">
        <v>23</v>
      </c>
      <c r="V58" s="15" t="s">
        <v>24</v>
      </c>
      <c r="W58" s="30" t="str">
        <f ca="1">VLOOKUP(P56,pt,8)</f>
        <v>30＋5</v>
      </c>
      <c r="X58" s="30"/>
      <c r="Y58" s="30"/>
      <c r="Z58" s="30"/>
      <c r="AA58" s="12"/>
    </row>
    <row r="59" spans="3:33" s="1" customFormat="1" ht="15.75" customHeight="1" x14ac:dyDescent="0.15">
      <c r="E59" s="12"/>
      <c r="F59" s="12"/>
      <c r="G59" s="10" t="str">
        <f ca="1">VLOOKUP(C56,pt,9)</f>
        <v>－3</v>
      </c>
      <c r="H59" s="14" t="s">
        <v>23</v>
      </c>
      <c r="I59" s="15" t="s">
        <v>24</v>
      </c>
      <c r="J59" s="30" t="str">
        <f ca="1">VLOOKUP(C56,pt,10)</f>
        <v>21</v>
      </c>
      <c r="K59" s="30"/>
      <c r="L59" s="30"/>
      <c r="M59" s="30"/>
      <c r="N59" s="12"/>
      <c r="O59" s="12"/>
      <c r="R59" s="12"/>
      <c r="S59" s="12"/>
      <c r="T59" s="10" t="str">
        <f ca="1">VLOOKUP(P56,pt,9)</f>
        <v>－7</v>
      </c>
      <c r="U59" s="14" t="s">
        <v>23</v>
      </c>
      <c r="V59" s="15" t="s">
        <v>24</v>
      </c>
      <c r="W59" s="30" t="str">
        <f ca="1">VLOOKUP(P56,pt,10)</f>
        <v>35</v>
      </c>
      <c r="X59" s="30"/>
      <c r="Y59" s="30"/>
      <c r="Z59" s="30"/>
      <c r="AA59" s="12"/>
    </row>
    <row r="60" spans="3:33" s="1" customFormat="1" ht="15.75" customHeight="1" x14ac:dyDescent="0.25">
      <c r="E60" s="12"/>
      <c r="F60" s="12"/>
      <c r="G60" s="12"/>
      <c r="H60" s="31" t="s">
        <v>23</v>
      </c>
      <c r="I60" s="33" t="s">
        <v>24</v>
      </c>
      <c r="J60" s="34" t="str">
        <f ca="1">VLOOKUP(C56,pt,10)</f>
        <v>21</v>
      </c>
      <c r="K60" s="34"/>
      <c r="L60" s="35" t="s">
        <v>24</v>
      </c>
      <c r="M60" s="30" t="str">
        <f ca="1">VLOOKUP(C56,pt,11)</f>
        <v>－7</v>
      </c>
      <c r="N60" s="30"/>
      <c r="O60" s="12"/>
      <c r="R60" s="12"/>
      <c r="S60" s="12"/>
      <c r="T60" s="12"/>
      <c r="U60" s="31" t="s">
        <v>23</v>
      </c>
      <c r="V60" s="33" t="s">
        <v>24</v>
      </c>
      <c r="W60" s="34" t="str">
        <f ca="1">VLOOKUP(P56,pt,10)</f>
        <v>35</v>
      </c>
      <c r="X60" s="34"/>
      <c r="Y60" s="35" t="s">
        <v>24</v>
      </c>
      <c r="Z60" s="30" t="str">
        <f ca="1">VLOOKUP(P56,pt,11)</f>
        <v>－5</v>
      </c>
      <c r="AA60" s="30"/>
    </row>
    <row r="61" spans="3:33" s="1" customFormat="1" ht="15.75" customHeight="1" x14ac:dyDescent="0.15">
      <c r="E61" s="12"/>
      <c r="F61" s="12"/>
      <c r="G61" s="12"/>
      <c r="H61" s="32"/>
      <c r="I61" s="33"/>
      <c r="J61" s="37" t="str">
        <f ca="1">VLOOKUP(C56,pt,9)</f>
        <v>－3</v>
      </c>
      <c r="K61" s="37"/>
      <c r="L61" s="33"/>
      <c r="M61" s="30"/>
      <c r="N61" s="30"/>
      <c r="O61" s="12"/>
      <c r="R61" s="12"/>
      <c r="S61" s="12"/>
      <c r="T61" s="12"/>
      <c r="U61" s="32"/>
      <c r="V61" s="33"/>
      <c r="W61" s="37" t="str">
        <f ca="1">VLOOKUP(P56,pt,9)</f>
        <v>－7</v>
      </c>
      <c r="X61" s="37"/>
      <c r="Y61" s="33"/>
      <c r="Z61" s="30"/>
      <c r="AA61" s="30"/>
    </row>
    <row r="62" spans="3:33" s="1" customFormat="1" ht="15.75" customHeight="1" x14ac:dyDescent="0.15">
      <c r="E62" s="12"/>
      <c r="F62" s="12"/>
      <c r="G62" s="12"/>
      <c r="H62" s="16"/>
      <c r="I62" s="17"/>
      <c r="J62" s="18"/>
      <c r="K62" s="18"/>
      <c r="L62" s="17"/>
      <c r="M62" s="19"/>
      <c r="N62" s="19"/>
      <c r="O62" s="12"/>
      <c r="R62" s="12"/>
      <c r="S62" s="12"/>
      <c r="T62" s="12"/>
      <c r="U62" s="16"/>
      <c r="V62" s="17"/>
      <c r="W62" s="18"/>
      <c r="X62" s="18"/>
      <c r="Y62" s="17"/>
      <c r="Z62" s="19"/>
      <c r="AA62" s="19"/>
    </row>
    <row r="63" spans="3:33" s="1" customFormat="1" ht="15.75" customHeight="1" x14ac:dyDescent="0.15">
      <c r="E63" s="12"/>
      <c r="F63" s="12"/>
      <c r="G63" s="12"/>
      <c r="H63" s="16"/>
      <c r="I63" s="17"/>
      <c r="J63" s="18"/>
      <c r="K63" s="18"/>
      <c r="L63" s="17"/>
      <c r="M63" s="19"/>
      <c r="N63" s="19"/>
      <c r="O63" s="12"/>
      <c r="R63" s="12"/>
      <c r="S63" s="12"/>
      <c r="T63" s="12"/>
      <c r="U63" s="16"/>
      <c r="V63" s="17"/>
      <c r="W63" s="18"/>
      <c r="X63" s="18"/>
      <c r="Y63" s="17"/>
      <c r="Z63" s="19"/>
      <c r="AA63" s="19"/>
    </row>
    <row r="64" spans="3:33" s="1" customFormat="1" ht="15.75" customHeight="1" x14ac:dyDescent="0.15">
      <c r="C64" s="1">
        <v>5</v>
      </c>
      <c r="D64" s="1" t="s">
        <v>25</v>
      </c>
      <c r="E64" s="10" t="str">
        <f ca="1">VLOOKUP(C64,pt,2)</f>
        <v>3</v>
      </c>
      <c r="F64" s="11" t="s">
        <v>23</v>
      </c>
      <c r="G64" s="36" t="str">
        <f ca="1">VLOOKUP(C64,pt,3)</f>
        <v>－2</v>
      </c>
      <c r="H64" s="36" t="e">
        <f>VLOOKUP(F64,pt,2)</f>
        <v>#N/A</v>
      </c>
      <c r="I64" s="12" t="s">
        <v>24</v>
      </c>
      <c r="J64" s="13" t="str">
        <f ca="1">VLOOKUP(C64,pt,4)</f>
        <v>－2</v>
      </c>
      <c r="K64" s="11" t="s">
        <v>23</v>
      </c>
      <c r="L64" s="30" t="str">
        <f ca="1">VLOOKUP(C64,pt,5)</f>
        <v>－6</v>
      </c>
      <c r="M64" s="30"/>
      <c r="N64" s="30"/>
      <c r="O64" s="12"/>
      <c r="P64" s="1">
        <v>6</v>
      </c>
      <c r="Q64" s="1" t="s">
        <v>25</v>
      </c>
      <c r="R64" s="10" t="str">
        <f ca="1">VLOOKUP(P64,pt,2)</f>
        <v>13</v>
      </c>
      <c r="S64" s="11" t="s">
        <v>23</v>
      </c>
      <c r="T64" s="36" t="str">
        <f ca="1">VLOOKUP(P64,pt,3)</f>
        <v>－8</v>
      </c>
      <c r="U64" s="36" t="e">
        <f>VLOOKUP(S64,pt,2)</f>
        <v>#N/A</v>
      </c>
      <c r="V64" s="12" t="s">
        <v>24</v>
      </c>
      <c r="W64" s="13" t="str">
        <f ca="1">VLOOKUP(P64,pt,4)</f>
        <v>5</v>
      </c>
      <c r="X64" s="11" t="s">
        <v>23</v>
      </c>
      <c r="Y64" s="30" t="str">
        <f ca="1">VLOOKUP(P64,pt,5)</f>
        <v>－15</v>
      </c>
      <c r="Z64" s="30"/>
      <c r="AA64" s="30"/>
      <c r="AF64"/>
      <c r="AG64"/>
    </row>
    <row r="65" spans="3:33" s="1" customFormat="1" ht="15.75" customHeight="1" x14ac:dyDescent="0.15">
      <c r="E65" s="10"/>
      <c r="F65" s="11"/>
      <c r="G65" s="13"/>
      <c r="H65" s="13"/>
      <c r="I65" s="12"/>
      <c r="J65" s="13"/>
      <c r="K65" s="11"/>
      <c r="L65" s="19"/>
      <c r="M65" s="19"/>
      <c r="N65" s="19"/>
      <c r="O65" s="12"/>
      <c r="R65" s="10"/>
      <c r="S65" s="11"/>
      <c r="T65" s="13"/>
      <c r="U65" s="13"/>
      <c r="V65" s="12"/>
      <c r="W65" s="13"/>
      <c r="X65" s="11"/>
      <c r="Y65" s="19"/>
      <c r="Z65" s="19"/>
      <c r="AA65" s="19"/>
    </row>
    <row r="66" spans="3:33" s="1" customFormat="1" ht="15.75" customHeight="1" x14ac:dyDescent="0.15">
      <c r="E66" s="10" t="str">
        <f ca="1">VLOOKUP(C64,pt,6)</f>
        <v>3</v>
      </c>
      <c r="F66" s="11" t="s">
        <v>23</v>
      </c>
      <c r="G66" s="13" t="str">
        <f ca="1">VLOOKUP(C64,pt,7)</f>
        <v>＋2</v>
      </c>
      <c r="H66" s="14" t="s">
        <v>23</v>
      </c>
      <c r="I66" s="15" t="s">
        <v>24</v>
      </c>
      <c r="J66" s="30" t="str">
        <f ca="1">VLOOKUP(C64,pt,8)</f>
        <v>－6＋2</v>
      </c>
      <c r="K66" s="30"/>
      <c r="L66" s="30"/>
      <c r="M66" s="30"/>
      <c r="N66" s="12"/>
      <c r="O66" s="12"/>
      <c r="R66" s="10" t="str">
        <f ca="1">VLOOKUP(P64,pt,6)</f>
        <v>13</v>
      </c>
      <c r="S66" s="11" t="s">
        <v>23</v>
      </c>
      <c r="T66" s="13" t="str">
        <f ca="1">VLOOKUP(P64,pt,7)</f>
        <v>－5</v>
      </c>
      <c r="U66" s="14" t="s">
        <v>23</v>
      </c>
      <c r="V66" s="15" t="s">
        <v>24</v>
      </c>
      <c r="W66" s="30" t="str">
        <f ca="1">VLOOKUP(P64,pt,8)</f>
        <v>－15＋8</v>
      </c>
      <c r="X66" s="30"/>
      <c r="Y66" s="30"/>
      <c r="Z66" s="30"/>
      <c r="AA66" s="12"/>
    </row>
    <row r="67" spans="3:33" s="1" customFormat="1" ht="15.75" customHeight="1" x14ac:dyDescent="0.15">
      <c r="E67" s="12"/>
      <c r="F67" s="12"/>
      <c r="G67" s="10" t="str">
        <f ca="1">VLOOKUP(C64,pt,9)</f>
        <v>5</v>
      </c>
      <c r="H67" s="14" t="s">
        <v>23</v>
      </c>
      <c r="I67" s="15" t="s">
        <v>24</v>
      </c>
      <c r="J67" s="30" t="str">
        <f ca="1">VLOOKUP(C64,pt,10)</f>
        <v>－4</v>
      </c>
      <c r="K67" s="30"/>
      <c r="L67" s="30"/>
      <c r="M67" s="30"/>
      <c r="N67" s="12"/>
      <c r="O67" s="12"/>
      <c r="R67" s="12"/>
      <c r="S67" s="12"/>
      <c r="T67" s="10" t="str">
        <f ca="1">VLOOKUP(P64,pt,9)</f>
        <v>8</v>
      </c>
      <c r="U67" s="14" t="s">
        <v>23</v>
      </c>
      <c r="V67" s="15" t="s">
        <v>24</v>
      </c>
      <c r="W67" s="30" t="str">
        <f ca="1">VLOOKUP(P64,pt,10)</f>
        <v>－7</v>
      </c>
      <c r="X67" s="30"/>
      <c r="Y67" s="30"/>
      <c r="Z67" s="30"/>
      <c r="AA67" s="12"/>
    </row>
    <row r="68" spans="3:33" s="1" customFormat="1" ht="15.75" customHeight="1" x14ac:dyDescent="0.25">
      <c r="E68" s="12"/>
      <c r="F68" s="12"/>
      <c r="G68" s="12"/>
      <c r="H68" s="31" t="s">
        <v>23</v>
      </c>
      <c r="I68" s="33" t="s">
        <v>24</v>
      </c>
      <c r="J68" s="34" t="str">
        <f ca="1">VLOOKUP(C64,pt,10)</f>
        <v>－4</v>
      </c>
      <c r="K68" s="34"/>
      <c r="L68" s="38" t="s">
        <v>24</v>
      </c>
      <c r="M68" s="40" t="str">
        <f ca="1">VLOOKUP(C64,pt,11)</f>
        <v>－</v>
      </c>
      <c r="N68" s="20" t="str">
        <f ca="1">VLOOKUP(C64,pt,12)</f>
        <v>4</v>
      </c>
      <c r="O68" s="12"/>
      <c r="R68" s="12"/>
      <c r="S68" s="12"/>
      <c r="T68" s="12"/>
      <c r="U68" s="31" t="s">
        <v>23</v>
      </c>
      <c r="V68" s="33" t="s">
        <v>24</v>
      </c>
      <c r="W68" s="34" t="str">
        <f ca="1">VLOOKUP(P64,pt,10)</f>
        <v>－7</v>
      </c>
      <c r="X68" s="34"/>
      <c r="Y68" s="38" t="s">
        <v>24</v>
      </c>
      <c r="Z68" s="40" t="str">
        <f ca="1">VLOOKUP(P64,pt,11)</f>
        <v>－</v>
      </c>
      <c r="AA68" s="20" t="str">
        <f ca="1">VLOOKUP(P64,pt,12)</f>
        <v>7</v>
      </c>
      <c r="AF68" s="1">
        <f ca="1">VLOOKUP(5,pt,14)</f>
        <v>0</v>
      </c>
      <c r="AG68" s="1">
        <f ca="1">VLOOKUP(6,pt,14)</f>
        <v>0</v>
      </c>
    </row>
    <row r="69" spans="3:33" s="1" customFormat="1" ht="15.75" customHeight="1" x14ac:dyDescent="0.15">
      <c r="E69" s="12"/>
      <c r="F69" s="12"/>
      <c r="G69" s="12"/>
      <c r="H69" s="32"/>
      <c r="I69" s="33"/>
      <c r="J69" s="37" t="str">
        <f ca="1">VLOOKUP(C64,pt,9)</f>
        <v>5</v>
      </c>
      <c r="K69" s="37"/>
      <c r="L69" s="39"/>
      <c r="M69" s="40"/>
      <c r="N69" s="21" t="str">
        <f ca="1">VLOOKUP(C64,pt,13)</f>
        <v>5</v>
      </c>
      <c r="O69" s="12"/>
      <c r="R69" s="12"/>
      <c r="S69" s="12"/>
      <c r="T69" s="12"/>
      <c r="U69" s="32"/>
      <c r="V69" s="33"/>
      <c r="W69" s="37" t="str">
        <f ca="1">VLOOKUP(P64,pt,9)</f>
        <v>8</v>
      </c>
      <c r="X69" s="37"/>
      <c r="Y69" s="39"/>
      <c r="Z69" s="40"/>
      <c r="AA69" s="23" t="str">
        <f ca="1">VLOOKUP(P64,pt,13)</f>
        <v>8</v>
      </c>
    </row>
    <row r="70" spans="3:33" s="1" customFormat="1" ht="15.75" customHeight="1" x14ac:dyDescent="0.15">
      <c r="E70" s="12"/>
      <c r="F70" s="12"/>
      <c r="G70" s="12"/>
      <c r="H70" s="16"/>
      <c r="I70" s="17"/>
      <c r="J70" s="18"/>
      <c r="K70" s="18"/>
      <c r="L70" s="17"/>
      <c r="M70" s="19"/>
      <c r="N70" s="19"/>
      <c r="O70" s="12"/>
      <c r="R70" s="12"/>
      <c r="S70" s="12"/>
      <c r="T70" s="12"/>
      <c r="U70" s="16"/>
      <c r="V70" s="17"/>
      <c r="W70" s="18"/>
      <c r="X70" s="18"/>
      <c r="Y70" s="17"/>
      <c r="Z70" s="19"/>
      <c r="AA70" s="19"/>
    </row>
    <row r="71" spans="3:33" s="1" customFormat="1" ht="15.75" customHeight="1" x14ac:dyDescent="0.15">
      <c r="E71" s="12"/>
      <c r="F71" s="12"/>
      <c r="G71" s="12"/>
      <c r="H71" s="16"/>
      <c r="I71" s="17"/>
      <c r="J71" s="18"/>
      <c r="K71" s="18"/>
      <c r="L71" s="17"/>
      <c r="M71" s="19"/>
      <c r="N71" s="19"/>
      <c r="O71" s="12"/>
      <c r="R71" s="12"/>
      <c r="S71" s="12"/>
      <c r="T71" s="12"/>
      <c r="U71" s="16"/>
      <c r="V71" s="17"/>
      <c r="W71" s="18"/>
      <c r="X71" s="18"/>
      <c r="Y71" s="17"/>
      <c r="Z71" s="19"/>
      <c r="AA71" s="19"/>
    </row>
    <row r="72" spans="3:33" s="1" customFormat="1" ht="15.75" customHeight="1" x14ac:dyDescent="0.15">
      <c r="C72" s="1">
        <v>7</v>
      </c>
      <c r="D72" s="1" t="s">
        <v>25</v>
      </c>
      <c r="E72" s="10" t="str">
        <f ca="1">VLOOKUP(C72,pt,2)</f>
        <v>18</v>
      </c>
      <c r="F72" s="11" t="s">
        <v>23</v>
      </c>
      <c r="G72" s="36" t="str">
        <f ca="1">VLOOKUP(C72,pt,3)</f>
        <v>－4</v>
      </c>
      <c r="H72" s="36" t="e">
        <f>VLOOKUP(F72,pt,2)</f>
        <v>#N/A</v>
      </c>
      <c r="I72" s="12" t="s">
        <v>24</v>
      </c>
      <c r="J72" s="13" t="str">
        <f ca="1">VLOOKUP(C72,pt,4)</f>
        <v>－6</v>
      </c>
      <c r="K72" s="11" t="s">
        <v>23</v>
      </c>
      <c r="L72" s="30" t="str">
        <f ca="1">VLOOKUP(C72,pt,5)</f>
        <v>＋24</v>
      </c>
      <c r="M72" s="30"/>
      <c r="N72" s="30"/>
      <c r="O72" s="12"/>
      <c r="P72" s="1">
        <v>8</v>
      </c>
      <c r="Q72" s="1" t="s">
        <v>25</v>
      </c>
      <c r="R72" s="10" t="str">
        <f ca="1">VLOOKUP(P72,pt,2)</f>
        <v>18</v>
      </c>
      <c r="S72" s="11" t="s">
        <v>23</v>
      </c>
      <c r="T72" s="36" t="str">
        <f ca="1">VLOOKUP(P72,pt,3)</f>
        <v>＋4</v>
      </c>
      <c r="U72" s="36" t="e">
        <f>VLOOKUP(S72,pt,2)</f>
        <v>#N/A</v>
      </c>
      <c r="V72" s="12" t="s">
        <v>24</v>
      </c>
      <c r="W72" s="13" t="str">
        <f ca="1">VLOOKUP(P72,pt,4)</f>
        <v>－9</v>
      </c>
      <c r="X72" s="11" t="s">
        <v>23</v>
      </c>
      <c r="Y72" s="30" t="str">
        <f ca="1">VLOOKUP(P72,pt,5)</f>
        <v>－20</v>
      </c>
      <c r="Z72" s="30"/>
      <c r="AA72" s="30"/>
    </row>
    <row r="73" spans="3:33" s="1" customFormat="1" ht="15.75" customHeight="1" x14ac:dyDescent="0.15">
      <c r="E73" s="10"/>
      <c r="F73" s="11"/>
      <c r="G73" s="13"/>
      <c r="H73" s="13"/>
      <c r="I73" s="12"/>
      <c r="J73" s="13"/>
      <c r="K73" s="11"/>
      <c r="L73" s="19"/>
      <c r="M73" s="19"/>
      <c r="N73" s="19"/>
      <c r="O73" s="12"/>
      <c r="R73" s="10"/>
      <c r="S73" s="11"/>
      <c r="T73" s="13"/>
      <c r="U73" s="13"/>
      <c r="V73" s="12"/>
      <c r="W73" s="13"/>
      <c r="X73" s="11"/>
      <c r="Y73" s="19"/>
      <c r="Z73" s="19"/>
      <c r="AA73" s="19"/>
    </row>
    <row r="74" spans="3:33" s="1" customFormat="1" ht="15.75" customHeight="1" x14ac:dyDescent="0.15">
      <c r="E74" s="10" t="str">
        <f ca="1">VLOOKUP(C72,pt,6)</f>
        <v>18</v>
      </c>
      <c r="F74" s="11" t="s">
        <v>23</v>
      </c>
      <c r="G74" s="13" t="str">
        <f ca="1">VLOOKUP(C72,pt,7)</f>
        <v>＋6</v>
      </c>
      <c r="H74" s="14" t="s">
        <v>23</v>
      </c>
      <c r="I74" s="15" t="s">
        <v>24</v>
      </c>
      <c r="J74" s="30" t="str">
        <f ca="1">VLOOKUP(C72,pt,8)</f>
        <v>24＋4</v>
      </c>
      <c r="K74" s="30"/>
      <c r="L74" s="30"/>
      <c r="M74" s="30"/>
      <c r="N74" s="12"/>
      <c r="O74" s="12"/>
      <c r="R74" s="10" t="str">
        <f ca="1">VLOOKUP(P72,pt,6)</f>
        <v>18</v>
      </c>
      <c r="S74" s="11" t="s">
        <v>23</v>
      </c>
      <c r="T74" s="13" t="str">
        <f ca="1">VLOOKUP(P72,pt,7)</f>
        <v>＋9</v>
      </c>
      <c r="U74" s="14" t="s">
        <v>23</v>
      </c>
      <c r="V74" s="15" t="s">
        <v>24</v>
      </c>
      <c r="W74" s="30" t="str">
        <f ca="1">VLOOKUP(P72,pt,8)</f>
        <v>－20－4</v>
      </c>
      <c r="X74" s="30"/>
      <c r="Y74" s="30"/>
      <c r="Z74" s="30"/>
      <c r="AA74" s="12"/>
    </row>
    <row r="75" spans="3:33" s="1" customFormat="1" ht="15.75" customHeight="1" x14ac:dyDescent="0.15">
      <c r="E75" s="12"/>
      <c r="F75" s="12"/>
      <c r="G75" s="10" t="str">
        <f ca="1">VLOOKUP(C72,pt,9)</f>
        <v>24</v>
      </c>
      <c r="H75" s="14" t="s">
        <v>23</v>
      </c>
      <c r="I75" s="15" t="s">
        <v>24</v>
      </c>
      <c r="J75" s="30" t="str">
        <f ca="1">VLOOKUP(C72,pt,10)</f>
        <v>28</v>
      </c>
      <c r="K75" s="30"/>
      <c r="L75" s="30"/>
      <c r="M75" s="30"/>
      <c r="N75" s="12"/>
      <c r="O75" s="12"/>
      <c r="R75" s="12"/>
      <c r="S75" s="12"/>
      <c r="T75" s="10" t="str">
        <f ca="1">VLOOKUP(P72,pt,9)</f>
        <v>27</v>
      </c>
      <c r="U75" s="14" t="s">
        <v>23</v>
      </c>
      <c r="V75" s="15" t="s">
        <v>24</v>
      </c>
      <c r="W75" s="30" t="str">
        <f ca="1">VLOOKUP(P72,pt,10)</f>
        <v>－24</v>
      </c>
      <c r="X75" s="30"/>
      <c r="Y75" s="30"/>
      <c r="Z75" s="30"/>
      <c r="AA75" s="12"/>
    </row>
    <row r="76" spans="3:33" s="1" customFormat="1" ht="15.75" customHeight="1" x14ac:dyDescent="0.25">
      <c r="E76" s="12"/>
      <c r="F76" s="12"/>
      <c r="G76" s="12"/>
      <c r="H76" s="31" t="s">
        <v>23</v>
      </c>
      <c r="I76" s="33" t="s">
        <v>24</v>
      </c>
      <c r="J76" s="34" t="str">
        <f ca="1">VLOOKUP(C72,pt,10)</f>
        <v>28</v>
      </c>
      <c r="K76" s="34"/>
      <c r="L76" s="35" t="s">
        <v>24</v>
      </c>
      <c r="M76" s="36" t="str">
        <f ca="1">VLOOKUP(C72,pt,11)</f>
        <v/>
      </c>
      <c r="N76" s="22" t="str">
        <f ca="1">VLOOKUP(C72,pt,12)</f>
        <v>7</v>
      </c>
      <c r="O76" s="12"/>
      <c r="R76" s="12"/>
      <c r="S76" s="12"/>
      <c r="T76" s="12"/>
      <c r="U76" s="31" t="s">
        <v>23</v>
      </c>
      <c r="V76" s="33" t="s">
        <v>24</v>
      </c>
      <c r="W76" s="34" t="str">
        <f ca="1">VLOOKUP(P72,pt,10)</f>
        <v>－24</v>
      </c>
      <c r="X76" s="34"/>
      <c r="Y76" s="35" t="s">
        <v>24</v>
      </c>
      <c r="Z76" s="36" t="str">
        <f ca="1">VLOOKUP(P72,pt,11)</f>
        <v>－</v>
      </c>
      <c r="AA76" s="22" t="str">
        <f ca="1">VLOOKUP(P72,pt,12)</f>
        <v>8</v>
      </c>
    </row>
    <row r="77" spans="3:33" s="1" customFormat="1" ht="15.75" customHeight="1" x14ac:dyDescent="0.15">
      <c r="E77" s="12"/>
      <c r="F77" s="12"/>
      <c r="G77" s="12"/>
      <c r="H77" s="32"/>
      <c r="I77" s="33"/>
      <c r="J77" s="37" t="str">
        <f ca="1">VLOOKUP(C72,pt,9)</f>
        <v>24</v>
      </c>
      <c r="K77" s="37"/>
      <c r="L77" s="33"/>
      <c r="M77" s="36"/>
      <c r="N77" s="18" t="str">
        <f ca="1">VLOOKUP(C72,pt,13)</f>
        <v>6</v>
      </c>
      <c r="O77" s="12"/>
      <c r="R77" s="12"/>
      <c r="S77" s="12"/>
      <c r="T77" s="12"/>
      <c r="U77" s="32"/>
      <c r="V77" s="33"/>
      <c r="W77" s="37" t="str">
        <f ca="1">VLOOKUP(P72,pt,9)</f>
        <v>27</v>
      </c>
      <c r="X77" s="37"/>
      <c r="Y77" s="33"/>
      <c r="Z77" s="36"/>
      <c r="AA77" s="18" t="str">
        <f ca="1">VLOOKUP(P72,pt,13)</f>
        <v>9</v>
      </c>
    </row>
    <row r="78" spans="3:33" s="1" customFormat="1" ht="15.75" customHeight="1" x14ac:dyDescent="0.15"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 spans="3:33" s="1" customFormat="1" ht="15.75" customHeight="1" x14ac:dyDescent="0.15"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spans="3:33" s="1" customFormat="1" ht="15.75" customHeight="1" x14ac:dyDescent="0.15">
      <c r="C80" s="1">
        <v>9</v>
      </c>
      <c r="D80" s="1" t="s">
        <v>25</v>
      </c>
      <c r="E80" s="10" t="str">
        <f ca="1">VLOOKUP(C80,pt,2)</f>
        <v>－42</v>
      </c>
      <c r="F80" s="11" t="s">
        <v>23</v>
      </c>
      <c r="G80" s="36" t="str">
        <f ca="1">VLOOKUP(C80,pt,3)</f>
        <v>－1</v>
      </c>
      <c r="H80" s="36" t="e">
        <f>VLOOKUP(F80,pt,2)</f>
        <v>#N/A</v>
      </c>
      <c r="I80" s="12" t="s">
        <v>24</v>
      </c>
      <c r="J80" s="13" t="str">
        <f ca="1">VLOOKUP(C80,pt,4)</f>
        <v>－7</v>
      </c>
      <c r="K80" s="11" t="s">
        <v>23</v>
      </c>
      <c r="L80" s="30" t="str">
        <f ca="1">VLOOKUP(C80,pt,5)</f>
        <v>－11</v>
      </c>
      <c r="M80" s="30"/>
      <c r="N80" s="30"/>
      <c r="O80" s="12"/>
      <c r="P80" s="1">
        <v>10</v>
      </c>
      <c r="Q80" s="1" t="s">
        <v>25</v>
      </c>
      <c r="R80" s="10" t="str">
        <f ca="1">VLOOKUP(P80,pt,2)</f>
        <v>10</v>
      </c>
      <c r="S80" s="11" t="s">
        <v>23</v>
      </c>
      <c r="T80" s="36" t="str">
        <f ca="1">VLOOKUP(P80,pt,3)</f>
        <v>＋18</v>
      </c>
      <c r="U80" s="36" t="e">
        <f>VLOOKUP(S80,pt,2)</f>
        <v>#N/A</v>
      </c>
      <c r="V80" s="12" t="s">
        <v>24</v>
      </c>
      <c r="W80" s="13" t="str">
        <f ca="1">VLOOKUP(P80,pt,4)</f>
        <v>－11</v>
      </c>
      <c r="X80" s="11" t="s">
        <v>23</v>
      </c>
      <c r="Y80" s="30" t="str">
        <f ca="1">VLOOKUP(P80,pt,5)</f>
        <v>＋42</v>
      </c>
      <c r="Z80" s="30"/>
      <c r="AA80" s="30"/>
    </row>
    <row r="81" spans="3:27" s="1" customFormat="1" ht="15.75" customHeight="1" x14ac:dyDescent="0.15">
      <c r="E81" s="10"/>
      <c r="F81" s="11"/>
      <c r="G81" s="13"/>
      <c r="H81" s="13"/>
      <c r="I81" s="12"/>
      <c r="J81" s="13"/>
      <c r="K81" s="11"/>
      <c r="L81" s="19"/>
      <c r="M81" s="19"/>
      <c r="N81" s="19"/>
      <c r="O81" s="12"/>
      <c r="R81" s="10"/>
      <c r="S81" s="11"/>
      <c r="T81" s="13"/>
      <c r="U81" s="13"/>
      <c r="V81" s="12"/>
      <c r="W81" s="13"/>
      <c r="X81" s="11"/>
      <c r="Y81" s="19"/>
      <c r="Z81" s="19"/>
      <c r="AA81" s="19"/>
    </row>
    <row r="82" spans="3:27" s="1" customFormat="1" ht="15.75" customHeight="1" x14ac:dyDescent="0.15">
      <c r="E82" s="10" t="str">
        <f ca="1">VLOOKUP(C80,pt,6)</f>
        <v>－42</v>
      </c>
      <c r="F82" s="11" t="s">
        <v>23</v>
      </c>
      <c r="G82" s="13" t="str">
        <f ca="1">VLOOKUP(C80,pt,7)</f>
        <v>＋7</v>
      </c>
      <c r="H82" s="14" t="s">
        <v>23</v>
      </c>
      <c r="I82" s="15" t="s">
        <v>24</v>
      </c>
      <c r="J82" s="30" t="str">
        <f ca="1">VLOOKUP(C80,pt,8)</f>
        <v>－11＋1</v>
      </c>
      <c r="K82" s="30"/>
      <c r="L82" s="30"/>
      <c r="M82" s="30"/>
      <c r="N82" s="12"/>
      <c r="O82" s="12"/>
      <c r="R82" s="10" t="str">
        <f ca="1">VLOOKUP(P80,pt,6)</f>
        <v>10</v>
      </c>
      <c r="S82" s="11" t="s">
        <v>23</v>
      </c>
      <c r="T82" s="13" t="str">
        <f ca="1">VLOOKUP(P80,pt,7)</f>
        <v>＋11</v>
      </c>
      <c r="U82" s="14" t="s">
        <v>23</v>
      </c>
      <c r="V82" s="15" t="s">
        <v>24</v>
      </c>
      <c r="W82" s="30" t="str">
        <f ca="1">VLOOKUP(P80,pt,8)</f>
        <v>42－18</v>
      </c>
      <c r="X82" s="30"/>
      <c r="Y82" s="30"/>
      <c r="Z82" s="30"/>
      <c r="AA82" s="12"/>
    </row>
    <row r="83" spans="3:27" s="1" customFormat="1" ht="15.75" customHeight="1" x14ac:dyDescent="0.15">
      <c r="E83" s="12"/>
      <c r="F83" s="12"/>
      <c r="G83" s="10" t="str">
        <f ca="1">VLOOKUP(C80,pt,9)</f>
        <v>－35</v>
      </c>
      <c r="H83" s="14" t="s">
        <v>23</v>
      </c>
      <c r="I83" s="15" t="s">
        <v>24</v>
      </c>
      <c r="J83" s="30" t="str">
        <f ca="1">VLOOKUP(C80,pt,10)</f>
        <v>－10</v>
      </c>
      <c r="K83" s="30"/>
      <c r="L83" s="30"/>
      <c r="M83" s="30"/>
      <c r="N83" s="12"/>
      <c r="O83" s="12"/>
      <c r="R83" s="12"/>
      <c r="S83" s="12"/>
      <c r="T83" s="10" t="str">
        <f ca="1">VLOOKUP(P80,pt,9)</f>
        <v>21</v>
      </c>
      <c r="U83" s="14" t="s">
        <v>23</v>
      </c>
      <c r="V83" s="15" t="s">
        <v>24</v>
      </c>
      <c r="W83" s="30" t="str">
        <f ca="1">VLOOKUP(P80,pt,10)</f>
        <v>24</v>
      </c>
      <c r="X83" s="30"/>
      <c r="Y83" s="30"/>
      <c r="Z83" s="30"/>
      <c r="AA83" s="12"/>
    </row>
    <row r="84" spans="3:27" s="1" customFormat="1" ht="15.75" customHeight="1" x14ac:dyDescent="0.25">
      <c r="E84" s="12"/>
      <c r="F84" s="12"/>
      <c r="G84" s="12"/>
      <c r="H84" s="31" t="s">
        <v>23</v>
      </c>
      <c r="I84" s="33" t="s">
        <v>24</v>
      </c>
      <c r="J84" s="34" t="str">
        <f ca="1">VLOOKUP(C80,pt,10)</f>
        <v>－10</v>
      </c>
      <c r="K84" s="34"/>
      <c r="L84" s="35" t="s">
        <v>24</v>
      </c>
      <c r="M84" s="36" t="str">
        <f ca="1">VLOOKUP(C80,pt,11)</f>
        <v/>
      </c>
      <c r="N84" s="22" t="str">
        <f ca="1">VLOOKUP(C80,pt,12)</f>
        <v>2</v>
      </c>
      <c r="O84" s="12"/>
      <c r="R84" s="12"/>
      <c r="S84" s="12"/>
      <c r="T84" s="12"/>
      <c r="U84" s="31" t="s">
        <v>23</v>
      </c>
      <c r="V84" s="33" t="s">
        <v>24</v>
      </c>
      <c r="W84" s="34" t="str">
        <f ca="1">VLOOKUP(P80,pt,10)</f>
        <v>24</v>
      </c>
      <c r="X84" s="34"/>
      <c r="Y84" s="35" t="s">
        <v>24</v>
      </c>
      <c r="Z84" s="36" t="str">
        <f ca="1">VLOOKUP(P80,pt,11)</f>
        <v/>
      </c>
      <c r="AA84" s="22" t="str">
        <f ca="1">VLOOKUP(P80,pt,12)</f>
        <v>8</v>
      </c>
    </row>
    <row r="85" spans="3:27" s="1" customFormat="1" ht="15.75" customHeight="1" x14ac:dyDescent="0.15">
      <c r="E85" s="12"/>
      <c r="F85" s="12"/>
      <c r="G85" s="12"/>
      <c r="H85" s="32"/>
      <c r="I85" s="33"/>
      <c r="J85" s="37" t="str">
        <f ca="1">VLOOKUP(C80,pt,9)</f>
        <v>－35</v>
      </c>
      <c r="K85" s="37"/>
      <c r="L85" s="33"/>
      <c r="M85" s="36"/>
      <c r="N85" s="18" t="str">
        <f ca="1">VLOOKUP(C80,pt,13)</f>
        <v>7</v>
      </c>
      <c r="O85" s="12"/>
      <c r="R85" s="12"/>
      <c r="S85" s="12"/>
      <c r="T85" s="12"/>
      <c r="U85" s="32"/>
      <c r="V85" s="33"/>
      <c r="W85" s="37" t="str">
        <f ca="1">VLOOKUP(P80,pt,9)</f>
        <v>21</v>
      </c>
      <c r="X85" s="37"/>
      <c r="Y85" s="33"/>
      <c r="Z85" s="36"/>
      <c r="AA85" s="18" t="str">
        <f ca="1">VLOOKUP(P80,pt,13)</f>
        <v>7</v>
      </c>
    </row>
    <row r="86" spans="3:27" s="1" customFormat="1" ht="15.75" customHeight="1" x14ac:dyDescent="0.15"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R86" s="12"/>
      <c r="S86" s="12"/>
      <c r="T86" s="12"/>
      <c r="U86" s="12"/>
      <c r="V86" s="12"/>
      <c r="W86" s="12"/>
      <c r="X86" s="12"/>
      <c r="Y86" s="12"/>
      <c r="Z86" s="12"/>
      <c r="AA86" s="12"/>
    </row>
    <row r="87" spans="3:27" s="1" customFormat="1" ht="15.75" customHeight="1" x14ac:dyDescent="0.15"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 spans="3:27" s="1" customFormat="1" ht="15.75" customHeight="1" x14ac:dyDescent="0.15">
      <c r="C88" s="1">
        <v>11</v>
      </c>
      <c r="D88" s="1" t="s">
        <v>25</v>
      </c>
      <c r="E88" s="10" t="str">
        <f ca="1">VLOOKUP(C88,pt,2)</f>
        <v>－33</v>
      </c>
      <c r="F88" s="11" t="s">
        <v>23</v>
      </c>
      <c r="G88" s="36" t="str">
        <f ca="1">VLOOKUP(C88,pt,3)</f>
        <v>－14</v>
      </c>
      <c r="H88" s="36" t="e">
        <f>VLOOKUP(F88,pt,2)</f>
        <v>#N/A</v>
      </c>
      <c r="I88" s="12" t="s">
        <v>24</v>
      </c>
      <c r="J88" s="13" t="str">
        <f ca="1">VLOOKUP(C88,pt,4)</f>
        <v>3</v>
      </c>
      <c r="K88" s="11" t="s">
        <v>23</v>
      </c>
      <c r="L88" s="30" t="str">
        <f ca="1">VLOOKUP(C88,pt,5)</f>
        <v>－34</v>
      </c>
      <c r="M88" s="30"/>
      <c r="N88" s="30"/>
      <c r="O88" s="12"/>
      <c r="P88" s="1">
        <v>12</v>
      </c>
      <c r="Q88" s="1" t="s">
        <v>25</v>
      </c>
      <c r="R88" s="10" t="str">
        <f ca="1">VLOOKUP(P88,pt,2)</f>
        <v>2</v>
      </c>
      <c r="S88" s="11" t="s">
        <v>23</v>
      </c>
      <c r="T88" s="36" t="str">
        <f ca="1">VLOOKUP(P88,pt,3)</f>
        <v>＋12</v>
      </c>
      <c r="U88" s="36" t="e">
        <f>VLOOKUP(S88,pt,2)</f>
        <v>#N/A</v>
      </c>
      <c r="V88" s="12" t="s">
        <v>24</v>
      </c>
      <c r="W88" s="13" t="str">
        <f ca="1">VLOOKUP(P88,pt,4)</f>
        <v>11</v>
      </c>
      <c r="X88" s="11" t="s">
        <v>23</v>
      </c>
      <c r="Y88" s="30" t="str">
        <f ca="1">VLOOKUP(P88,pt,5)</f>
        <v>＋36</v>
      </c>
      <c r="Z88" s="30"/>
      <c r="AA88" s="30"/>
    </row>
    <row r="89" spans="3:27" s="1" customFormat="1" ht="15.75" customHeight="1" x14ac:dyDescent="0.15">
      <c r="E89" s="10"/>
      <c r="F89" s="11"/>
      <c r="G89" s="13"/>
      <c r="H89" s="13"/>
      <c r="I89" s="12"/>
      <c r="J89" s="13"/>
      <c r="K89" s="11"/>
      <c r="L89" s="19"/>
      <c r="M89" s="19"/>
      <c r="N89" s="19"/>
      <c r="O89" s="12"/>
      <c r="R89" s="10"/>
      <c r="S89" s="11"/>
      <c r="T89" s="13"/>
      <c r="U89" s="13"/>
      <c r="V89" s="12"/>
      <c r="W89" s="13"/>
      <c r="X89" s="11"/>
      <c r="Y89" s="19"/>
      <c r="Z89" s="19"/>
      <c r="AA89" s="19"/>
    </row>
    <row r="90" spans="3:27" s="1" customFormat="1" ht="15.75" customHeight="1" x14ac:dyDescent="0.15">
      <c r="E90" s="10" t="str">
        <f ca="1">VLOOKUP(C88,pt,6)</f>
        <v>－33</v>
      </c>
      <c r="F90" s="11" t="s">
        <v>23</v>
      </c>
      <c r="G90" s="13" t="str">
        <f ca="1">VLOOKUP(C88,pt,7)</f>
        <v>－3</v>
      </c>
      <c r="H90" s="14" t="s">
        <v>23</v>
      </c>
      <c r="I90" s="15" t="s">
        <v>24</v>
      </c>
      <c r="J90" s="30" t="str">
        <f ca="1">VLOOKUP(C88,pt,8)</f>
        <v>－34＋14</v>
      </c>
      <c r="K90" s="30"/>
      <c r="L90" s="30"/>
      <c r="M90" s="30"/>
      <c r="N90" s="12"/>
      <c r="O90" s="12"/>
      <c r="R90" s="10" t="str">
        <f ca="1">VLOOKUP(P88,pt,6)</f>
        <v>2</v>
      </c>
      <c r="S90" s="11" t="s">
        <v>23</v>
      </c>
      <c r="T90" s="13" t="str">
        <f ca="1">VLOOKUP(P88,pt,7)</f>
        <v>－11</v>
      </c>
      <c r="U90" s="14" t="s">
        <v>23</v>
      </c>
      <c r="V90" s="15" t="s">
        <v>24</v>
      </c>
      <c r="W90" s="30" t="str">
        <f ca="1">VLOOKUP(P88,pt,8)</f>
        <v>36－12</v>
      </c>
      <c r="X90" s="30"/>
      <c r="Y90" s="30"/>
      <c r="Z90" s="30"/>
      <c r="AA90" s="12"/>
    </row>
    <row r="91" spans="3:27" s="1" customFormat="1" ht="15.75" customHeight="1" x14ac:dyDescent="0.15">
      <c r="E91" s="12"/>
      <c r="F91" s="12"/>
      <c r="G91" s="10" t="str">
        <f ca="1">VLOOKUP(C88,pt,9)</f>
        <v>－36</v>
      </c>
      <c r="H91" s="14" t="s">
        <v>23</v>
      </c>
      <c r="I91" s="15" t="s">
        <v>24</v>
      </c>
      <c r="J91" s="30" t="str">
        <f ca="1">VLOOKUP(C88,pt,10)</f>
        <v>－20</v>
      </c>
      <c r="K91" s="30"/>
      <c r="L91" s="30"/>
      <c r="M91" s="30"/>
      <c r="N91" s="12"/>
      <c r="O91" s="12"/>
      <c r="R91" s="12"/>
      <c r="S91" s="12"/>
      <c r="T91" s="10" t="str">
        <f ca="1">VLOOKUP(P88,pt,9)</f>
        <v>－9</v>
      </c>
      <c r="U91" s="14" t="s">
        <v>23</v>
      </c>
      <c r="V91" s="15" t="s">
        <v>24</v>
      </c>
      <c r="W91" s="30" t="str">
        <f ca="1">VLOOKUP(P88,pt,10)</f>
        <v>24</v>
      </c>
      <c r="X91" s="30"/>
      <c r="Y91" s="30"/>
      <c r="Z91" s="30"/>
      <c r="AA91" s="12"/>
    </row>
    <row r="92" spans="3:27" s="1" customFormat="1" ht="15.75" customHeight="1" x14ac:dyDescent="0.25">
      <c r="E92" s="12"/>
      <c r="F92" s="12"/>
      <c r="G92" s="12"/>
      <c r="H92" s="31" t="s">
        <v>23</v>
      </c>
      <c r="I92" s="33" t="s">
        <v>24</v>
      </c>
      <c r="J92" s="34" t="str">
        <f ca="1">VLOOKUP(C88,pt,10)</f>
        <v>－20</v>
      </c>
      <c r="K92" s="34"/>
      <c r="L92" s="35" t="s">
        <v>24</v>
      </c>
      <c r="M92" s="36" t="str">
        <f ca="1">VLOOKUP(C88,pt,11)</f>
        <v/>
      </c>
      <c r="N92" s="22" t="str">
        <f ca="1">VLOOKUP(C88,pt,12)</f>
        <v>5</v>
      </c>
      <c r="O92" s="12"/>
      <c r="R92" s="12"/>
      <c r="S92" s="12"/>
      <c r="T92" s="12"/>
      <c r="U92" s="31" t="s">
        <v>23</v>
      </c>
      <c r="V92" s="33" t="s">
        <v>24</v>
      </c>
      <c r="W92" s="34" t="str">
        <f ca="1">VLOOKUP(P88,pt,10)</f>
        <v>24</v>
      </c>
      <c r="X92" s="34"/>
      <c r="Y92" s="35" t="s">
        <v>24</v>
      </c>
      <c r="Z92" s="36" t="str">
        <f ca="1">VLOOKUP(P88,pt,11)</f>
        <v>－</v>
      </c>
      <c r="AA92" s="22" t="str">
        <f ca="1">VLOOKUP(P88,pt,12)</f>
        <v>8</v>
      </c>
    </row>
    <row r="93" spans="3:27" s="1" customFormat="1" ht="15.75" customHeight="1" x14ac:dyDescent="0.15">
      <c r="E93" s="12"/>
      <c r="F93" s="12"/>
      <c r="G93" s="12"/>
      <c r="H93" s="32"/>
      <c r="I93" s="33"/>
      <c r="J93" s="37" t="str">
        <f ca="1">VLOOKUP(C88,pt,9)</f>
        <v>－36</v>
      </c>
      <c r="K93" s="37"/>
      <c r="L93" s="33"/>
      <c r="M93" s="36"/>
      <c r="N93" s="18" t="str">
        <f ca="1">VLOOKUP(C88,pt,13)</f>
        <v>9</v>
      </c>
      <c r="O93" s="12"/>
      <c r="R93" s="12"/>
      <c r="S93" s="12"/>
      <c r="T93" s="12"/>
      <c r="U93" s="32"/>
      <c r="V93" s="33"/>
      <c r="W93" s="37" t="str">
        <f ca="1">VLOOKUP(P88,pt,9)</f>
        <v>－9</v>
      </c>
      <c r="X93" s="37"/>
      <c r="Y93" s="33"/>
      <c r="Z93" s="36"/>
      <c r="AA93" s="18" t="str">
        <f ca="1">VLOOKUP(P88,pt,13)</f>
        <v>3</v>
      </c>
    </row>
  </sheetData>
  <mergeCells count="146">
    <mergeCell ref="L31:N31"/>
    <mergeCell ref="G10:H10"/>
    <mergeCell ref="L10:N10"/>
    <mergeCell ref="G31:H31"/>
    <mergeCell ref="G17:H17"/>
    <mergeCell ref="L17:N17"/>
    <mergeCell ref="G24:H24"/>
    <mergeCell ref="L24:N24"/>
    <mergeCell ref="G38:H38"/>
    <mergeCell ref="L38:N38"/>
    <mergeCell ref="Y48:AA48"/>
    <mergeCell ref="J50:M50"/>
    <mergeCell ref="W50:Z50"/>
    <mergeCell ref="J51:M51"/>
    <mergeCell ref="W51:Z51"/>
    <mergeCell ref="I1:V1"/>
    <mergeCell ref="G48:H48"/>
    <mergeCell ref="L48:N48"/>
    <mergeCell ref="T48:U48"/>
    <mergeCell ref="I46:V46"/>
    <mergeCell ref="T38:U38"/>
    <mergeCell ref="Y38:AA38"/>
    <mergeCell ref="T31:U31"/>
    <mergeCell ref="Y31:AA31"/>
    <mergeCell ref="T24:U24"/>
    <mergeCell ref="Y24:AA24"/>
    <mergeCell ref="T17:U17"/>
    <mergeCell ref="Y17:AA17"/>
    <mergeCell ref="T10:U10"/>
    <mergeCell ref="Y10:AA10"/>
    <mergeCell ref="T3:U3"/>
    <mergeCell ref="Y3:AA3"/>
    <mergeCell ref="G3:H3"/>
    <mergeCell ref="L3:N3"/>
    <mergeCell ref="G56:H56"/>
    <mergeCell ref="L56:N56"/>
    <mergeCell ref="T56:U56"/>
    <mergeCell ref="Y56:AA56"/>
    <mergeCell ref="J58:M58"/>
    <mergeCell ref="W58:Z58"/>
    <mergeCell ref="U52:U53"/>
    <mergeCell ref="V52:V53"/>
    <mergeCell ref="W52:X52"/>
    <mergeCell ref="Y52:Y53"/>
    <mergeCell ref="Z52:AA53"/>
    <mergeCell ref="W53:X53"/>
    <mergeCell ref="H52:H53"/>
    <mergeCell ref="I52:I53"/>
    <mergeCell ref="J52:K52"/>
    <mergeCell ref="L52:L53"/>
    <mergeCell ref="M52:N53"/>
    <mergeCell ref="J53:K53"/>
    <mergeCell ref="G64:H64"/>
    <mergeCell ref="L64:N64"/>
    <mergeCell ref="T64:U64"/>
    <mergeCell ref="Y64:AA64"/>
    <mergeCell ref="J66:M66"/>
    <mergeCell ref="W66:Z66"/>
    <mergeCell ref="J59:M59"/>
    <mergeCell ref="W59:Z59"/>
    <mergeCell ref="H60:H61"/>
    <mergeCell ref="I60:I61"/>
    <mergeCell ref="J60:K60"/>
    <mergeCell ref="L60:L61"/>
    <mergeCell ref="M60:N61"/>
    <mergeCell ref="U60:U61"/>
    <mergeCell ref="V60:V61"/>
    <mergeCell ref="W60:X60"/>
    <mergeCell ref="Y60:Y61"/>
    <mergeCell ref="Z60:AA61"/>
    <mergeCell ref="J61:K61"/>
    <mergeCell ref="W61:X61"/>
    <mergeCell ref="G72:H72"/>
    <mergeCell ref="L72:N72"/>
    <mergeCell ref="T72:U72"/>
    <mergeCell ref="Y72:AA72"/>
    <mergeCell ref="J74:M74"/>
    <mergeCell ref="W74:Z74"/>
    <mergeCell ref="J67:M67"/>
    <mergeCell ref="W67:Z67"/>
    <mergeCell ref="H68:H69"/>
    <mergeCell ref="I68:I69"/>
    <mergeCell ref="J68:K68"/>
    <mergeCell ref="L68:L69"/>
    <mergeCell ref="M68:M69"/>
    <mergeCell ref="U68:U69"/>
    <mergeCell ref="V68:V69"/>
    <mergeCell ref="W68:X68"/>
    <mergeCell ref="Y68:Y69"/>
    <mergeCell ref="Z68:Z69"/>
    <mergeCell ref="J69:K69"/>
    <mergeCell ref="W69:X69"/>
    <mergeCell ref="G80:H80"/>
    <mergeCell ref="L80:N80"/>
    <mergeCell ref="T80:U80"/>
    <mergeCell ref="Y80:AA80"/>
    <mergeCell ref="J82:M82"/>
    <mergeCell ref="W82:Z82"/>
    <mergeCell ref="J75:M75"/>
    <mergeCell ref="W75:Z75"/>
    <mergeCell ref="H76:H77"/>
    <mergeCell ref="I76:I77"/>
    <mergeCell ref="J76:K76"/>
    <mergeCell ref="L76:L77"/>
    <mergeCell ref="M76:M77"/>
    <mergeCell ref="U76:U77"/>
    <mergeCell ref="V76:V77"/>
    <mergeCell ref="W76:X76"/>
    <mergeCell ref="Y76:Y77"/>
    <mergeCell ref="Z76:Z77"/>
    <mergeCell ref="J77:K77"/>
    <mergeCell ref="W77:X77"/>
    <mergeCell ref="G88:H88"/>
    <mergeCell ref="L88:N88"/>
    <mergeCell ref="T88:U88"/>
    <mergeCell ref="Y88:AA88"/>
    <mergeCell ref="J90:M90"/>
    <mergeCell ref="W90:Z90"/>
    <mergeCell ref="J83:M83"/>
    <mergeCell ref="W83:Z83"/>
    <mergeCell ref="H84:H85"/>
    <mergeCell ref="I84:I85"/>
    <mergeCell ref="J84:K84"/>
    <mergeCell ref="L84:L85"/>
    <mergeCell ref="M84:M85"/>
    <mergeCell ref="U84:U85"/>
    <mergeCell ref="V84:V85"/>
    <mergeCell ref="W84:X84"/>
    <mergeCell ref="Y84:Y85"/>
    <mergeCell ref="Z84:Z85"/>
    <mergeCell ref="J85:K85"/>
    <mergeCell ref="W85:X85"/>
    <mergeCell ref="J91:M91"/>
    <mergeCell ref="W91:Z91"/>
    <mergeCell ref="H92:H93"/>
    <mergeCell ref="I92:I93"/>
    <mergeCell ref="J92:K92"/>
    <mergeCell ref="L92:L93"/>
    <mergeCell ref="M92:M93"/>
    <mergeCell ref="U92:U93"/>
    <mergeCell ref="V92:V93"/>
    <mergeCell ref="W92:X92"/>
    <mergeCell ref="Y92:Y93"/>
    <mergeCell ref="Z92:Z93"/>
    <mergeCell ref="J93:K93"/>
    <mergeCell ref="W93:X93"/>
  </mergeCells>
  <phoneticPr fontId="1"/>
  <conditionalFormatting sqref="L68:M69">
    <cfRule type="expression" dxfId="5" priority="6">
      <formula>$AF$68=0</formula>
    </cfRule>
  </conditionalFormatting>
  <conditionalFormatting sqref="N68">
    <cfRule type="expression" dxfId="4" priority="5">
      <formula>$AF$68=0</formula>
    </cfRule>
  </conditionalFormatting>
  <conditionalFormatting sqref="N69">
    <cfRule type="expression" dxfId="3" priority="4">
      <formula>$AF$68=0</formula>
    </cfRule>
  </conditionalFormatting>
  <conditionalFormatting sqref="Y68:Z69">
    <cfRule type="expression" dxfId="2" priority="3">
      <formula>$AG$68=0</formula>
    </cfRule>
  </conditionalFormatting>
  <conditionalFormatting sqref="AA68">
    <cfRule type="expression" dxfId="1" priority="2">
      <formula>$AG$68=0</formula>
    </cfRule>
  </conditionalFormatting>
  <conditionalFormatting sqref="AA69">
    <cfRule type="expression" dxfId="0" priority="1">
      <formula>$AG$68=0</formula>
    </cfRule>
  </conditionalFormatting>
  <pageMargins left="0.28000000000000003" right="0.26" top="0.4" bottom="0.33" header="0.3" footer="0.3"/>
  <pageSetup paperSize="9" orientation="portrait" horizontalDpi="0" verticalDpi="0" r:id="rId1"/>
  <rowBreaks count="1" manualBreakCount="1">
    <brk id="45" min="2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d</vt:lpstr>
      <vt:lpstr>p</vt:lpstr>
      <vt:lpstr>p!Print_Area</vt:lpstr>
      <vt:lpstr>pt</vt:lpstr>
      <vt:lpstr>tb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2017-12-08T05:00:04Z</cp:lastPrinted>
  <dcterms:created xsi:type="dcterms:W3CDTF">2017-12-06T07:13:33Z</dcterms:created>
  <dcterms:modified xsi:type="dcterms:W3CDTF">2017-12-09T05:13:18Z</dcterms:modified>
</cp:coreProperties>
</file>