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ru\work1\upl\"/>
    </mc:Choice>
  </mc:AlternateContent>
  <bookViews>
    <workbookView xWindow="0" yWindow="0" windowWidth="20490" windowHeight="7050" activeTab="1" xr2:uid="{4E835EF8-2F46-437B-BDB9-BBB1A31F72F8}"/>
  </bookViews>
  <sheets>
    <sheet name="d" sheetId="1" r:id="rId1"/>
    <sheet name="p" sheetId="2" r:id="rId2"/>
  </sheets>
  <definedNames>
    <definedName name="_xlnm.Print_Area" localSheetId="1">p!$B$1:$Y$88</definedName>
    <definedName name="pt">d!$U$3:$AE$14</definedName>
    <definedName name="tb">d!$D$3:$F$48</definedName>
  </definedNames>
  <calcPr calcId="171027" calcMode="manual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3" i="2" l="1"/>
  <c r="G83" i="2"/>
  <c r="S75" i="2"/>
  <c r="G75" i="2"/>
  <c r="S67" i="2"/>
  <c r="G67" i="2"/>
  <c r="O14" i="1"/>
  <c r="O13" i="1"/>
  <c r="O12" i="1"/>
  <c r="O11" i="1"/>
  <c r="O10" i="1"/>
  <c r="O9" i="1"/>
  <c r="O8" i="1"/>
  <c r="O7" i="1"/>
  <c r="L8" i="1"/>
  <c r="L7" i="1"/>
  <c r="L10" i="1"/>
  <c r="L9" i="1"/>
  <c r="L4" i="1"/>
  <c r="L3" i="1"/>
  <c r="L11" i="1"/>
  <c r="L6" i="1"/>
  <c r="L5" i="1"/>
  <c r="S59" i="2" l="1"/>
  <c r="G59" i="2"/>
  <c r="S52" i="2"/>
  <c r="G52" i="2"/>
  <c r="S45" i="2"/>
  <c r="G45" i="2"/>
  <c r="S38" i="2" l="1"/>
  <c r="S31" i="2"/>
  <c r="S24" i="2"/>
  <c r="S17" i="2"/>
  <c r="S10" i="2"/>
  <c r="S3" i="2"/>
  <c r="G38" i="2" l="1"/>
  <c r="G24" i="2"/>
  <c r="G17" i="2"/>
  <c r="G10" i="2"/>
  <c r="G31" i="2"/>
  <c r="G3" i="2"/>
  <c r="M4" i="1" l="1"/>
  <c r="M3" i="1"/>
  <c r="L14" i="1"/>
  <c r="L13" i="1"/>
  <c r="L12" i="1"/>
  <c r="I14" i="1"/>
  <c r="I13" i="1"/>
  <c r="I12" i="1"/>
  <c r="I11" i="1"/>
  <c r="I10" i="1"/>
  <c r="I9" i="1"/>
  <c r="I8" i="1"/>
  <c r="I7" i="1"/>
  <c r="I6" i="1"/>
  <c r="I5" i="1"/>
  <c r="I4" i="1"/>
  <c r="I3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A10" i="1"/>
  <c r="A9" i="1"/>
  <c r="A8" i="1"/>
  <c r="A7" i="1"/>
  <c r="A6" i="1"/>
  <c r="A5" i="1"/>
  <c r="A4" i="1"/>
  <c r="A3" i="1"/>
  <c r="G3" i="1"/>
  <c r="P3" i="1" l="1"/>
  <c r="R3" i="1"/>
  <c r="P4" i="1"/>
  <c r="R4" i="1"/>
  <c r="B9" i="1"/>
  <c r="K9" i="1" s="1"/>
  <c r="B10" i="1"/>
  <c r="K10" i="1" s="1"/>
  <c r="B8" i="1"/>
  <c r="K8" i="1" s="1"/>
  <c r="AC8" i="1" s="1"/>
  <c r="W63" i="2" s="1"/>
  <c r="B7" i="1"/>
  <c r="K7" i="1" s="1"/>
  <c r="AC7" i="1" s="1"/>
  <c r="K63" i="2" s="1"/>
  <c r="H5" i="1"/>
  <c r="H6" i="1"/>
  <c r="AA4" i="1"/>
  <c r="V3" i="1"/>
  <c r="AA3" i="1"/>
  <c r="H11" i="1"/>
  <c r="K11" i="1" s="1"/>
  <c r="H14" i="1"/>
  <c r="K14" i="1" s="1"/>
  <c r="B4" i="1"/>
  <c r="K4" i="1" s="1"/>
  <c r="B3" i="1"/>
  <c r="K3" i="1" s="1"/>
  <c r="H12" i="1"/>
  <c r="H13" i="1"/>
  <c r="N9" i="1" l="1"/>
  <c r="AC9" i="1"/>
  <c r="K71" i="2" s="1"/>
  <c r="N10" i="1"/>
  <c r="Q10" i="1" s="1"/>
  <c r="AC10" i="1"/>
  <c r="W71" i="2" s="1"/>
  <c r="Q9" i="1"/>
  <c r="J6" i="1"/>
  <c r="K6" i="1"/>
  <c r="N6" i="1" s="1"/>
  <c r="S6" i="1" s="1"/>
  <c r="K5" i="1"/>
  <c r="N5" i="1" s="1"/>
  <c r="S5" i="1" s="1"/>
  <c r="J5" i="1"/>
  <c r="V4" i="1"/>
  <c r="Y4" i="1" s="1"/>
  <c r="Y3" i="1"/>
  <c r="AD14" i="1"/>
  <c r="X87" i="2" s="1"/>
  <c r="AC14" i="1"/>
  <c r="W87" i="2" s="1"/>
  <c r="AC11" i="1"/>
  <c r="K79" i="2" s="1"/>
  <c r="AD11" i="1"/>
  <c r="L79" i="2" s="1"/>
  <c r="N7" i="1"/>
  <c r="S7" i="1" s="1"/>
  <c r="N8" i="1"/>
  <c r="N14" i="1"/>
  <c r="S14" i="1" s="1"/>
  <c r="N11" i="1"/>
  <c r="S11" i="1" s="1"/>
  <c r="N4" i="1"/>
  <c r="S4" i="1" s="1"/>
  <c r="AC4" i="1"/>
  <c r="N3" i="1"/>
  <c r="AC3" i="1"/>
  <c r="J13" i="1"/>
  <c r="K13" i="1"/>
  <c r="J12" i="1"/>
  <c r="K12" i="1"/>
  <c r="J14" i="1"/>
  <c r="J11" i="1"/>
  <c r="W48" i="2" l="1"/>
  <c r="U49" i="2"/>
  <c r="R47" i="2"/>
  <c r="I49" i="2"/>
  <c r="K48" i="2"/>
  <c r="F47" i="2"/>
  <c r="AB10" i="1"/>
  <c r="S10" i="1"/>
  <c r="T10" i="1" s="1"/>
  <c r="AB8" i="1"/>
  <c r="S8" i="1"/>
  <c r="AB9" i="1"/>
  <c r="S9" i="1"/>
  <c r="W9" i="1" s="1"/>
  <c r="F67" i="2" s="1"/>
  <c r="S3" i="1"/>
  <c r="Z3" i="1" s="1"/>
  <c r="I47" i="2" s="1"/>
  <c r="M10" i="1"/>
  <c r="M9" i="1"/>
  <c r="Q6" i="1"/>
  <c r="W6" i="1"/>
  <c r="Q5" i="1"/>
  <c r="D3" i="2"/>
  <c r="M5" i="1"/>
  <c r="R5" i="1" s="1"/>
  <c r="AE5" i="1"/>
  <c r="L56" i="2" s="1"/>
  <c r="AD5" i="1"/>
  <c r="L55" i="2" s="1"/>
  <c r="AC5" i="1"/>
  <c r="K55" i="2" s="1"/>
  <c r="AD6" i="1"/>
  <c r="X55" i="2" s="1"/>
  <c r="AC6" i="1"/>
  <c r="W55" i="2" s="1"/>
  <c r="M6" i="1"/>
  <c r="R6" i="1" s="1"/>
  <c r="AE6" i="1"/>
  <c r="X56" i="2" s="1"/>
  <c r="P3" i="2"/>
  <c r="Q4" i="1"/>
  <c r="AB4" i="1"/>
  <c r="U48" i="2" s="1"/>
  <c r="P45" i="2"/>
  <c r="D45" i="2"/>
  <c r="AB6" i="1"/>
  <c r="Q11" i="1"/>
  <c r="T11" i="1" s="1"/>
  <c r="AB11" i="1"/>
  <c r="Q14" i="1"/>
  <c r="T14" i="1" s="1"/>
  <c r="AB14" i="1"/>
  <c r="Q7" i="1"/>
  <c r="W7" i="1" s="1"/>
  <c r="AB7" i="1"/>
  <c r="Q3" i="1"/>
  <c r="AB3" i="1"/>
  <c r="I48" i="2" s="1"/>
  <c r="AB5" i="1"/>
  <c r="Q8" i="1"/>
  <c r="M8" i="1"/>
  <c r="P8" i="1" s="1"/>
  <c r="M14" i="1"/>
  <c r="AE14" i="1"/>
  <c r="X88" i="2" s="1"/>
  <c r="M13" i="1"/>
  <c r="AE13" i="1"/>
  <c r="L88" i="2" s="1"/>
  <c r="M7" i="1"/>
  <c r="P7" i="1" s="1"/>
  <c r="AD13" i="1"/>
  <c r="L87" i="2" s="1"/>
  <c r="AC13" i="1"/>
  <c r="K87" i="2" s="1"/>
  <c r="M11" i="1"/>
  <c r="AE11" i="1"/>
  <c r="L80" i="2" s="1"/>
  <c r="AC12" i="1"/>
  <c r="W79" i="2" s="1"/>
  <c r="AD12" i="1"/>
  <c r="X79" i="2" s="1"/>
  <c r="M12" i="1"/>
  <c r="AE12" i="1"/>
  <c r="X80" i="2" s="1"/>
  <c r="N12" i="1"/>
  <c r="N13" i="1"/>
  <c r="S13" i="1" s="1"/>
  <c r="W3" i="1" l="1"/>
  <c r="U87" i="2"/>
  <c r="U86" i="2"/>
  <c r="I79" i="2"/>
  <c r="I78" i="2"/>
  <c r="I71" i="2"/>
  <c r="I70" i="2"/>
  <c r="U70" i="2"/>
  <c r="U71" i="2"/>
  <c r="U63" i="2"/>
  <c r="U62" i="2"/>
  <c r="I63" i="2"/>
  <c r="I62" i="2"/>
  <c r="U55" i="2"/>
  <c r="U54" i="2"/>
  <c r="I55" i="2"/>
  <c r="I54" i="2"/>
  <c r="T9" i="1"/>
  <c r="X9" i="1" s="1"/>
  <c r="W10" i="1"/>
  <c r="R67" i="2" s="1"/>
  <c r="T3" i="1"/>
  <c r="AB12" i="1"/>
  <c r="S12" i="1"/>
  <c r="W8" i="1"/>
  <c r="R17" i="2" s="1"/>
  <c r="Z11" i="1"/>
  <c r="I77" i="2" s="1"/>
  <c r="X11" i="1"/>
  <c r="Z14" i="1"/>
  <c r="U85" i="2" s="1"/>
  <c r="X14" i="1"/>
  <c r="P9" i="1"/>
  <c r="R9" i="1" s="1"/>
  <c r="V9" i="1" s="1"/>
  <c r="D67" i="2" s="1"/>
  <c r="AA9" i="1"/>
  <c r="Z9" i="1"/>
  <c r="I69" i="2" s="1"/>
  <c r="P10" i="1"/>
  <c r="R10" i="1" s="1"/>
  <c r="V10" i="1" s="1"/>
  <c r="P67" i="2" s="1"/>
  <c r="AA10" i="1"/>
  <c r="Z10" i="1"/>
  <c r="U69" i="2" s="1"/>
  <c r="X10" i="1"/>
  <c r="P5" i="1"/>
  <c r="AA11" i="1"/>
  <c r="P11" i="1"/>
  <c r="R11" i="1" s="1"/>
  <c r="V11" i="1" s="1"/>
  <c r="D75" i="2" s="1"/>
  <c r="P14" i="1"/>
  <c r="P6" i="1"/>
  <c r="P12" i="1"/>
  <c r="P13" i="1"/>
  <c r="R13" i="1" s="1"/>
  <c r="AA5" i="1"/>
  <c r="T8" i="1"/>
  <c r="Z8" i="1" s="1"/>
  <c r="U61" i="2" s="1"/>
  <c r="T5" i="1"/>
  <c r="Z5" i="1"/>
  <c r="T6" i="1"/>
  <c r="Z6" i="1"/>
  <c r="AA6" i="1"/>
  <c r="Z4" i="1"/>
  <c r="U47" i="2" s="1"/>
  <c r="T4" i="1"/>
  <c r="W4" i="1"/>
  <c r="F3" i="2" s="1"/>
  <c r="T7" i="1"/>
  <c r="W14" i="1"/>
  <c r="R83" i="2" s="1"/>
  <c r="W5" i="1"/>
  <c r="F52" i="2" s="1"/>
  <c r="R10" i="2"/>
  <c r="R52" i="2"/>
  <c r="F17" i="2"/>
  <c r="F59" i="2"/>
  <c r="AA7" i="1"/>
  <c r="R8" i="1"/>
  <c r="V8" i="1" s="1"/>
  <c r="P59" i="2" s="1"/>
  <c r="Q13" i="1"/>
  <c r="W13" i="1" s="1"/>
  <c r="F83" i="2" s="1"/>
  <c r="AB13" i="1"/>
  <c r="AA13" i="1"/>
  <c r="AA12" i="1"/>
  <c r="W11" i="1"/>
  <c r="F75" i="2" s="1"/>
  <c r="AA8" i="1"/>
  <c r="AA14" i="1"/>
  <c r="R7" i="1"/>
  <c r="Q12" i="1"/>
  <c r="I75" i="2" l="1"/>
  <c r="I31" i="2"/>
  <c r="U67" i="2"/>
  <c r="U24" i="2"/>
  <c r="I67" i="2"/>
  <c r="I24" i="2"/>
  <c r="U83" i="2"/>
  <c r="U38" i="2"/>
  <c r="I87" i="2"/>
  <c r="I86" i="2"/>
  <c r="U79" i="2"/>
  <c r="U78" i="2"/>
  <c r="U88" i="2"/>
  <c r="R86" i="2"/>
  <c r="R78" i="2"/>
  <c r="U80" i="2"/>
  <c r="I88" i="2"/>
  <c r="F86" i="2"/>
  <c r="I80" i="2"/>
  <c r="F78" i="2"/>
  <c r="U72" i="2"/>
  <c r="R70" i="2"/>
  <c r="F70" i="2"/>
  <c r="I72" i="2"/>
  <c r="U64" i="2"/>
  <c r="R62" i="2"/>
  <c r="F62" i="2"/>
  <c r="I64" i="2"/>
  <c r="W12" i="1"/>
  <c r="R75" i="2" s="1"/>
  <c r="U56" i="2"/>
  <c r="R54" i="2"/>
  <c r="F54" i="2"/>
  <c r="I56" i="2"/>
  <c r="R24" i="2"/>
  <c r="R59" i="2"/>
  <c r="Y10" i="1"/>
  <c r="R69" i="2" s="1"/>
  <c r="Y9" i="1"/>
  <c r="F69" i="2" s="1"/>
  <c r="V13" i="1"/>
  <c r="D83" i="2" s="1"/>
  <c r="V5" i="1"/>
  <c r="D10" i="2" s="1"/>
  <c r="R12" i="1"/>
  <c r="R14" i="1"/>
  <c r="X8" i="1"/>
  <c r="Z7" i="1"/>
  <c r="I61" i="2" s="1"/>
  <c r="X7" i="1"/>
  <c r="V6" i="1"/>
  <c r="Y6" i="1" s="1"/>
  <c r="F10" i="2"/>
  <c r="R38" i="2"/>
  <c r="F45" i="2"/>
  <c r="T13" i="1"/>
  <c r="Y11" i="1"/>
  <c r="F77" i="2" s="1"/>
  <c r="F31" i="2"/>
  <c r="F24" i="2"/>
  <c r="R3" i="2"/>
  <c r="R45" i="2"/>
  <c r="F38" i="2"/>
  <c r="Y8" i="1"/>
  <c r="R61" i="2" s="1"/>
  <c r="P17" i="2"/>
  <c r="T12" i="1"/>
  <c r="V7" i="1"/>
  <c r="U59" i="2" l="1"/>
  <c r="U17" i="2"/>
  <c r="I59" i="2"/>
  <c r="I17" i="2"/>
  <c r="R31" i="2"/>
  <c r="Z12" i="1"/>
  <c r="U77" i="2" s="1"/>
  <c r="X12" i="1"/>
  <c r="Z13" i="1"/>
  <c r="I85" i="2" s="1"/>
  <c r="X13" i="1"/>
  <c r="Y5" i="1"/>
  <c r="Y13" i="1"/>
  <c r="F85" i="2" s="1"/>
  <c r="D38" i="2"/>
  <c r="D24" i="2"/>
  <c r="D52" i="2"/>
  <c r="V14" i="1"/>
  <c r="P83" i="2" s="1"/>
  <c r="V12" i="1"/>
  <c r="P75" i="2" s="1"/>
  <c r="P52" i="2"/>
  <c r="P10" i="2"/>
  <c r="D17" i="2"/>
  <c r="D59" i="2"/>
  <c r="P24" i="2"/>
  <c r="Y7" i="1"/>
  <c r="D31" i="2"/>
  <c r="U75" i="2" l="1"/>
  <c r="U31" i="2"/>
  <c r="I83" i="2"/>
  <c r="I38" i="2"/>
  <c r="F61" i="2"/>
  <c r="Y12" i="1"/>
  <c r="R77" i="2" s="1"/>
  <c r="P31" i="2"/>
  <c r="Y14" i="1"/>
  <c r="R85" i="2" s="1"/>
  <c r="P38" i="2"/>
</calcChain>
</file>

<file path=xl/sharedStrings.xml><?xml version="1.0" encoding="utf-8"?>
<sst xmlns="http://schemas.openxmlformats.org/spreadsheetml/2006/main" count="174" uniqueCount="26">
  <si>
    <t>tb</t>
    <phoneticPr fontId="1"/>
  </si>
  <si>
    <t>ans</t>
    <phoneticPr fontId="1"/>
  </si>
  <si>
    <t>p</t>
    <phoneticPr fontId="1"/>
  </si>
  <si>
    <t>q</t>
    <phoneticPr fontId="1"/>
  </si>
  <si>
    <t>a</t>
    <phoneticPr fontId="1"/>
  </si>
  <si>
    <t>a'</t>
    <phoneticPr fontId="1"/>
  </si>
  <si>
    <t>b'</t>
    <phoneticPr fontId="1"/>
  </si>
  <si>
    <t>b</t>
    <phoneticPr fontId="1"/>
  </si>
  <si>
    <t>d</t>
    <phoneticPr fontId="1"/>
  </si>
  <si>
    <t>a</t>
    <phoneticPr fontId="1"/>
  </si>
  <si>
    <t>b</t>
    <phoneticPr fontId="1"/>
  </si>
  <si>
    <t>d</t>
    <phoneticPr fontId="1"/>
  </si>
  <si>
    <t>P</t>
    <phoneticPr fontId="1"/>
  </si>
  <si>
    <t>L1</t>
    <phoneticPr fontId="1"/>
  </si>
  <si>
    <t>db'</t>
    <phoneticPr fontId="1"/>
  </si>
  <si>
    <t>L2</t>
    <phoneticPr fontId="1"/>
  </si>
  <si>
    <t>ans</t>
    <phoneticPr fontId="1"/>
  </si>
  <si>
    <t>nu</t>
    <phoneticPr fontId="1"/>
  </si>
  <si>
    <t>de</t>
    <phoneticPr fontId="1"/>
  </si>
  <si>
    <t>x</t>
    <phoneticPr fontId="1"/>
  </si>
  <si>
    <t>＝</t>
    <phoneticPr fontId="1"/>
  </si>
  <si>
    <t>)</t>
    <phoneticPr fontId="1"/>
  </si>
  <si>
    <r>
      <rPr>
        <sz val="10"/>
        <color theme="1"/>
        <rFont val="HG丸ｺﾞｼｯｸM-PRO"/>
        <family val="3"/>
        <charset val="128"/>
      </rPr>
      <t>一次方程式の練習</t>
    </r>
    <r>
      <rPr>
        <sz val="14"/>
        <color theme="1"/>
        <rFont val="HG丸ｺﾞｼｯｸM-PRO"/>
        <family val="3"/>
        <charset val="128"/>
      </rPr>
      <t xml:space="preserve">  答</t>
    </r>
    <rPh sb="0" eb="2">
      <t>イチジ</t>
    </rPh>
    <rPh sb="2" eb="5">
      <t>ホウテイシキ</t>
    </rPh>
    <rPh sb="6" eb="8">
      <t>レンシュウ</t>
    </rPh>
    <rPh sb="10" eb="11">
      <t>コタエ</t>
    </rPh>
    <phoneticPr fontId="1"/>
  </si>
  <si>
    <t>一次方程式の練習  １</t>
    <rPh sb="0" eb="2">
      <t>イチジ</t>
    </rPh>
    <rPh sb="2" eb="5">
      <t>ホウテイシキ</t>
    </rPh>
    <rPh sb="6" eb="8">
      <t>レンシュウ</t>
    </rPh>
    <phoneticPr fontId="1"/>
  </si>
  <si>
    <t>f9</t>
    <phoneticPr fontId="1"/>
  </si>
  <si>
    <t>キーで再作問</t>
    <rPh sb="3" eb="4">
      <t>サイ</t>
    </rPh>
    <rPh sb="4" eb="6">
      <t>サクモン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</si>
</sst>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i/>
      <sz val="14"/>
      <color theme="1"/>
      <name val="CenturyOldst"/>
      <family val="1"/>
    </font>
    <font>
      <sz val="14"/>
      <color theme="1"/>
      <name val="Courier New"/>
      <family val="3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Courier New"/>
      <family val="3"/>
    </font>
    <font>
      <i/>
      <sz val="12"/>
      <color theme="1"/>
      <name val="CenturyOldst"/>
      <family val="1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7" borderId="0" xfId="0" applyFill="1">
      <alignment vertical="center"/>
    </xf>
    <xf numFmtId="0" fontId="0" fillId="7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99"/>
      <color rgb="FFFEF2E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2CFD-6C73-4E29-AF3B-772015E8E729}">
  <dimension ref="A1:AE48"/>
  <sheetViews>
    <sheetView workbookViewId="0">
      <selection activeCell="AI12" sqref="AI12"/>
    </sheetView>
  </sheetViews>
  <sheetFormatPr defaultRowHeight="12" x14ac:dyDescent="0.15"/>
  <cols>
    <col min="1" max="9" width="3.7109375" customWidth="1"/>
    <col min="10" max="10" width="3.7109375" style="1" customWidth="1"/>
    <col min="11" max="17" width="3.7109375" customWidth="1"/>
    <col min="18" max="19" width="4.28515625" customWidth="1"/>
    <col min="20" max="20" width="5.85546875" customWidth="1"/>
    <col min="21" max="22" width="5.85546875" style="1" customWidth="1"/>
    <col min="23" max="23" width="4.85546875" customWidth="1"/>
    <col min="24" max="24" width="5.7109375" customWidth="1"/>
    <col min="25" max="25" width="4.85546875" customWidth="1"/>
    <col min="26" max="26" width="9.5703125" customWidth="1"/>
    <col min="27" max="33" width="4.85546875" customWidth="1"/>
  </cols>
  <sheetData>
    <row r="1" spans="1:31" s="1" customFormat="1" x14ac:dyDescent="0.15">
      <c r="V1" s="28" t="s">
        <v>12</v>
      </c>
      <c r="W1" s="28"/>
      <c r="X1" s="28"/>
      <c r="Y1" s="29" t="s">
        <v>13</v>
      </c>
      <c r="Z1" s="29"/>
      <c r="AA1" s="28" t="s">
        <v>15</v>
      </c>
      <c r="AB1" s="28"/>
      <c r="AC1" s="27" t="s">
        <v>16</v>
      </c>
      <c r="AD1" s="27"/>
      <c r="AE1" s="27"/>
    </row>
    <row r="2" spans="1:31" x14ac:dyDescent="0.15">
      <c r="C2" s="1"/>
      <c r="D2" s="1" t="s">
        <v>0</v>
      </c>
      <c r="E2" s="1"/>
      <c r="F2" s="1"/>
      <c r="G2" s="1"/>
      <c r="J2" s="27" t="s">
        <v>1</v>
      </c>
      <c r="K2" s="27"/>
      <c r="M2" s="3" t="s">
        <v>2</v>
      </c>
      <c r="N2" s="3" t="s">
        <v>3</v>
      </c>
      <c r="P2" t="s">
        <v>5</v>
      </c>
      <c r="Q2" t="s">
        <v>6</v>
      </c>
      <c r="R2" t="s">
        <v>4</v>
      </c>
      <c r="S2" t="s">
        <v>7</v>
      </c>
      <c r="T2" t="s">
        <v>8</v>
      </c>
      <c r="V2" s="5" t="s">
        <v>4</v>
      </c>
      <c r="W2" s="5" t="s">
        <v>10</v>
      </c>
      <c r="X2" s="5" t="s">
        <v>11</v>
      </c>
      <c r="Y2" s="6" t="s">
        <v>9</v>
      </c>
      <c r="Z2" s="6" t="s">
        <v>14</v>
      </c>
      <c r="AA2" s="5" t="s">
        <v>4</v>
      </c>
      <c r="AB2" s="5" t="s">
        <v>14</v>
      </c>
      <c r="AC2" s="2"/>
      <c r="AD2" s="2" t="s">
        <v>17</v>
      </c>
      <c r="AE2" s="2" t="s">
        <v>18</v>
      </c>
    </row>
    <row r="3" spans="1:31" x14ac:dyDescent="0.15">
      <c r="A3" s="1">
        <f t="shared" ref="A3:A10" ca="1" si="0">RAND()</f>
        <v>0.25368271035640422</v>
      </c>
      <c r="B3">
        <f ca="1">RANK(A3,$A$3:$A$10)+1</f>
        <v>6</v>
      </c>
      <c r="C3" s="1"/>
      <c r="D3" s="1">
        <v>1</v>
      </c>
      <c r="E3" s="1">
        <v>2</v>
      </c>
      <c r="F3" s="1">
        <v>1</v>
      </c>
      <c r="G3" s="1">
        <f ca="1">RAND()</f>
        <v>0.51567084305016864</v>
      </c>
      <c r="I3">
        <f ca="1">RANDBETWEEN(0,1)*2-1</f>
        <v>1</v>
      </c>
      <c r="J3" s="2">
        <v>1</v>
      </c>
      <c r="K3" s="2">
        <f ca="1">B3*I3</f>
        <v>6</v>
      </c>
      <c r="L3" s="1">
        <f ca="1">(RANDBETWEEN(0,1)*2-1)*RANDBETWEEN(5,9)</f>
        <v>-8</v>
      </c>
      <c r="M3" s="4">
        <f ca="1">+L3*J3</f>
        <v>-8</v>
      </c>
      <c r="N3" s="4">
        <f ca="1">+K3*L3</f>
        <v>-48</v>
      </c>
      <c r="O3" s="1">
        <v>0</v>
      </c>
      <c r="P3">
        <f t="shared" ref="P3:P8" ca="1" si="1">+M3</f>
        <v>-8</v>
      </c>
      <c r="Q3">
        <f t="shared" ref="Q3:Q14" ca="1" si="2">+N3+O3</f>
        <v>-48</v>
      </c>
      <c r="R3">
        <f ca="1">M3</f>
        <v>-8</v>
      </c>
      <c r="S3" s="1">
        <f ca="1">-1*N3</f>
        <v>48</v>
      </c>
      <c r="T3">
        <f t="shared" ref="T3:T14" ca="1" si="3">S3+N3</f>
        <v>0</v>
      </c>
      <c r="U3" s="1">
        <v>1</v>
      </c>
      <c r="V3" s="1" t="str">
        <f t="shared" ref="V3:V14" ca="1" si="4">IF(R3&gt;0,"","－")&amp;IF(ABS(R3)=1,"",TEXT(ABS(R3),"#"))</f>
        <v>－8</v>
      </c>
      <c r="W3" s="1" t="str">
        <f t="shared" ref="W3:W14" ca="1" si="5">IF(S3&gt;0,"＋","－")&amp;TEXT(ABS(S3),"#")</f>
        <v>＋48</v>
      </c>
      <c r="X3" s="1">
        <v>0</v>
      </c>
      <c r="Y3" t="str">
        <f t="shared" ref="Y3:Y8" ca="1" si="6">+V3</f>
        <v>－8</v>
      </c>
      <c r="Z3" s="1" t="str">
        <f ca="1">IF(S3&gt;0,"－","")&amp;TEXT(ABS(S3),"#")</f>
        <v>－48</v>
      </c>
      <c r="AA3" s="1" t="str">
        <f t="shared" ref="AA3:AA14" ca="1" si="7">IF(M3&gt;0,"","－")&amp;IF(ABS(M3)=1,"",TEXT(ABS(M3),"#"))</f>
        <v>－8</v>
      </c>
      <c r="AB3" s="1" t="str">
        <f t="shared" ref="AB3:AB14" ca="1" si="8">IF(N3&gt;0,"","－")&amp;TEXT(ABS(N3),"#")</f>
        <v>－48</v>
      </c>
      <c r="AC3" s="1" t="str">
        <f ca="1">IF(K3&gt;0,"","－")&amp;IF(ABS(K3)=1,"",TEXT(ABS(K3),"#"))</f>
        <v>6</v>
      </c>
    </row>
    <row r="4" spans="1:31" x14ac:dyDescent="0.15">
      <c r="A4" s="1">
        <f t="shared" ca="1" si="0"/>
        <v>6.1714132477705408E-2</v>
      </c>
      <c r="B4" s="1">
        <f t="shared" ref="B4:B10" ca="1" si="9">RANK(A4,$A$3:$A$10)+1</f>
        <v>9</v>
      </c>
      <c r="C4" s="1"/>
      <c r="D4" s="1">
        <v>2</v>
      </c>
      <c r="E4" s="1">
        <v>2</v>
      </c>
      <c r="F4" s="1">
        <v>3</v>
      </c>
      <c r="G4" s="1">
        <f t="shared" ref="G4:G48" ca="1" si="10">RAND()</f>
        <v>0.25509660091111763</v>
      </c>
      <c r="I4" s="1">
        <f t="shared" ref="I4:I14" ca="1" si="11">RANDBETWEEN(0,1)*2-1</f>
        <v>1</v>
      </c>
      <c r="J4" s="2">
        <v>1</v>
      </c>
      <c r="K4" s="2">
        <f t="shared" ref="K4" ca="1" si="12">B4*I4</f>
        <v>9</v>
      </c>
      <c r="L4" s="1">
        <f ca="1">(RANDBETWEEN(0,1)*2-1)*RANDBETWEEN(5,9)</f>
        <v>-8</v>
      </c>
      <c r="M4" s="4">
        <f t="shared" ref="M4:M14" ca="1" si="13">+L4*J4</f>
        <v>-8</v>
      </c>
      <c r="N4" s="4">
        <f t="shared" ref="N4:N14" ca="1" si="14">+K4*L4</f>
        <v>-72</v>
      </c>
      <c r="O4" s="1">
        <v>0</v>
      </c>
      <c r="P4" s="1">
        <f t="shared" ca="1" si="1"/>
        <v>-8</v>
      </c>
      <c r="Q4" s="1">
        <f t="shared" ca="1" si="2"/>
        <v>-72</v>
      </c>
      <c r="R4" s="1">
        <f t="shared" ref="R4:R6" ca="1" si="15">M4</f>
        <v>-8</v>
      </c>
      <c r="S4" s="1">
        <f ca="1">-1*N4</f>
        <v>72</v>
      </c>
      <c r="T4" s="1">
        <f t="shared" ca="1" si="3"/>
        <v>0</v>
      </c>
      <c r="U4" s="1">
        <v>2</v>
      </c>
      <c r="V4" s="1" t="str">
        <f t="shared" ca="1" si="4"/>
        <v>－8</v>
      </c>
      <c r="W4" s="1" t="str">
        <f t="shared" ca="1" si="5"/>
        <v>＋72</v>
      </c>
      <c r="X4" s="1">
        <v>0</v>
      </c>
      <c r="Y4" s="1" t="str">
        <f t="shared" ca="1" si="6"/>
        <v>－8</v>
      </c>
      <c r="Z4" s="1" t="str">
        <f ca="1">IF(S4&gt;0,"－","")&amp;TEXT(ABS(S4),"#")</f>
        <v>－72</v>
      </c>
      <c r="AA4" s="1" t="str">
        <f t="shared" ca="1" si="7"/>
        <v>－8</v>
      </c>
      <c r="AB4" s="1" t="str">
        <f t="shared" ca="1" si="8"/>
        <v>－72</v>
      </c>
      <c r="AC4" s="1" t="str">
        <f ca="1">IF(K4&gt;0,"","－")&amp;IF(ABS(K4)=1,"",TEXT(ABS(K4),"#"))</f>
        <v>9</v>
      </c>
    </row>
    <row r="5" spans="1:31" x14ac:dyDescent="0.15">
      <c r="A5" s="1">
        <f t="shared" ca="1" si="0"/>
        <v>0.29997108640944914</v>
      </c>
      <c r="C5" s="1"/>
      <c r="D5" s="1">
        <v>3</v>
      </c>
      <c r="E5" s="1">
        <v>2</v>
      </c>
      <c r="F5" s="1">
        <v>5</v>
      </c>
      <c r="G5" s="1">
        <f t="shared" ca="1" si="10"/>
        <v>0.52609965397003744</v>
      </c>
      <c r="H5" s="1">
        <f ca="1">RANK(G5,$G$3:$G$48)</f>
        <v>23</v>
      </c>
      <c r="I5" s="1">
        <f t="shared" ca="1" si="11"/>
        <v>-1</v>
      </c>
      <c r="J5" s="2">
        <f t="shared" ref="J5:J6" ca="1" si="16">VLOOKUP(H5,tb,2)</f>
        <v>5</v>
      </c>
      <c r="K5" s="2">
        <f t="shared" ref="K5:K6" ca="1" si="17">VLOOKUP(H5,tb,3)*I5</f>
        <v>-8</v>
      </c>
      <c r="L5" s="1">
        <f ca="1">(RANDBETWEEN(0,1)*2-1)*RANDBETWEEN(2,4)</f>
        <v>3</v>
      </c>
      <c r="M5" s="4">
        <f t="shared" ca="1" si="13"/>
        <v>15</v>
      </c>
      <c r="N5" s="4">
        <f t="shared" ca="1" si="14"/>
        <v>-24</v>
      </c>
      <c r="O5" s="1">
        <v>0</v>
      </c>
      <c r="P5" s="1">
        <f t="shared" ca="1" si="1"/>
        <v>15</v>
      </c>
      <c r="Q5" s="1">
        <f t="shared" ca="1" si="2"/>
        <v>-24</v>
      </c>
      <c r="R5" s="1">
        <f t="shared" ca="1" si="15"/>
        <v>15</v>
      </c>
      <c r="S5" s="1">
        <f ca="1">-1*N5</f>
        <v>24</v>
      </c>
      <c r="T5" s="1">
        <f t="shared" ca="1" si="3"/>
        <v>0</v>
      </c>
      <c r="U5" s="1">
        <v>3</v>
      </c>
      <c r="V5" s="1" t="str">
        <f t="shared" ca="1" si="4"/>
        <v>15</v>
      </c>
      <c r="W5" s="1" t="str">
        <f t="shared" ca="1" si="5"/>
        <v>＋24</v>
      </c>
      <c r="X5" s="1">
        <v>0</v>
      </c>
      <c r="Y5" s="1" t="str">
        <f t="shared" ca="1" si="6"/>
        <v>15</v>
      </c>
      <c r="Z5" s="1" t="str">
        <f ca="1">IF(S5&gt;0,"－","")&amp;TEXT(ABS(S5),"#")</f>
        <v>－24</v>
      </c>
      <c r="AA5" s="1" t="str">
        <f t="shared" ca="1" si="7"/>
        <v>15</v>
      </c>
      <c r="AB5" s="1" t="str">
        <f t="shared" ca="1" si="8"/>
        <v>－24</v>
      </c>
      <c r="AC5" s="1" t="str">
        <f ca="1">IF(K5&gt;0,"","－")</f>
        <v>－</v>
      </c>
      <c r="AD5" s="1" t="str">
        <f ca="1">TEXT(ABS(K5),"#")</f>
        <v>8</v>
      </c>
      <c r="AE5" s="1" t="str">
        <f ca="1">TEXT(ABS(J5),"#")</f>
        <v>5</v>
      </c>
    </row>
    <row r="6" spans="1:31" x14ac:dyDescent="0.15">
      <c r="A6" s="1">
        <f t="shared" ca="1" si="0"/>
        <v>0.81355059783784112</v>
      </c>
      <c r="C6" s="1"/>
      <c r="D6" s="1">
        <v>4</v>
      </c>
      <c r="E6" s="1">
        <v>2</v>
      </c>
      <c r="F6" s="1">
        <v>7</v>
      </c>
      <c r="G6" s="1">
        <f t="shared" ca="1" si="10"/>
        <v>0.88550914175849127</v>
      </c>
      <c r="H6" s="1">
        <f t="shared" ref="H6:H14" ca="1" si="18">RANK(G6,$G$3:$G$48)</f>
        <v>8</v>
      </c>
      <c r="I6" s="1">
        <f t="shared" ca="1" si="11"/>
        <v>1</v>
      </c>
      <c r="J6" s="2">
        <f t="shared" ca="1" si="16"/>
        <v>3</v>
      </c>
      <c r="K6" s="2">
        <f t="shared" ca="1" si="17"/>
        <v>4</v>
      </c>
      <c r="L6" s="1">
        <f t="shared" ref="L6" ca="1" si="19">(RANDBETWEEN(0,1)*2-1)*RANDBETWEEN(2,4)</f>
        <v>2</v>
      </c>
      <c r="M6" s="4">
        <f t="shared" ca="1" si="13"/>
        <v>6</v>
      </c>
      <c r="N6" s="4">
        <f t="shared" ca="1" si="14"/>
        <v>8</v>
      </c>
      <c r="O6" s="1">
        <v>0</v>
      </c>
      <c r="P6" s="1">
        <f t="shared" ca="1" si="1"/>
        <v>6</v>
      </c>
      <c r="Q6" s="1">
        <f t="shared" ca="1" si="2"/>
        <v>8</v>
      </c>
      <c r="R6" s="1">
        <f t="shared" ca="1" si="15"/>
        <v>6</v>
      </c>
      <c r="S6" s="1">
        <f ca="1">-1*N6</f>
        <v>-8</v>
      </c>
      <c r="T6" s="1">
        <f t="shared" ca="1" si="3"/>
        <v>0</v>
      </c>
      <c r="U6" s="1">
        <v>4</v>
      </c>
      <c r="V6" s="1" t="str">
        <f t="shared" ca="1" si="4"/>
        <v>6</v>
      </c>
      <c r="W6" s="1" t="str">
        <f t="shared" ca="1" si="5"/>
        <v>－8</v>
      </c>
      <c r="X6" s="1">
        <v>0</v>
      </c>
      <c r="Y6" s="1" t="str">
        <f t="shared" ca="1" si="6"/>
        <v>6</v>
      </c>
      <c r="Z6" s="1" t="str">
        <f ca="1">IF(S6&gt;0,"－","")&amp;TEXT(ABS(S6),"#")</f>
        <v>8</v>
      </c>
      <c r="AA6" s="1" t="str">
        <f t="shared" ca="1" si="7"/>
        <v>6</v>
      </c>
      <c r="AB6" s="1" t="str">
        <f t="shared" ca="1" si="8"/>
        <v>8</v>
      </c>
      <c r="AC6" s="1" t="str">
        <f ca="1">IF(K6&gt;0,"","－")</f>
        <v/>
      </c>
      <c r="AD6" s="1" t="str">
        <f ca="1">TEXT(ABS(K6),"#")</f>
        <v>4</v>
      </c>
      <c r="AE6" s="1" t="str">
        <f ca="1">TEXT(ABS(J6),"#")</f>
        <v>3</v>
      </c>
    </row>
    <row r="7" spans="1:31" x14ac:dyDescent="0.15">
      <c r="A7" s="1">
        <f t="shared" ca="1" si="0"/>
        <v>0.19740832244163942</v>
      </c>
      <c r="B7" s="1">
        <f t="shared" ca="1" si="9"/>
        <v>8</v>
      </c>
      <c r="C7" s="1"/>
      <c r="D7" s="1">
        <v>5</v>
      </c>
      <c r="E7" s="1">
        <v>2</v>
      </c>
      <c r="F7" s="1">
        <v>9</v>
      </c>
      <c r="G7" s="1">
        <f t="shared" ca="1" si="10"/>
        <v>0.78490379777941899</v>
      </c>
      <c r="I7" s="1">
        <f t="shared" ca="1" si="11"/>
        <v>-1</v>
      </c>
      <c r="J7" s="2">
        <v>1</v>
      </c>
      <c r="K7" s="2">
        <f t="shared" ref="K7:K8" ca="1" si="20">B7*I7</f>
        <v>-8</v>
      </c>
      <c r="L7" s="1">
        <f ca="1">(RANDBETWEEN(0,1)*2-1)*RANDBETWEEN(2,5)</f>
        <v>4</v>
      </c>
      <c r="M7" s="4">
        <f t="shared" ca="1" si="13"/>
        <v>4</v>
      </c>
      <c r="N7" s="4">
        <f t="shared" ca="1" si="14"/>
        <v>-32</v>
      </c>
      <c r="O7" s="1">
        <f ca="1">(RANDBETWEEN(0,1)*2-1)*RANDBETWEEN(2,19)</f>
        <v>-9</v>
      </c>
      <c r="P7" s="1">
        <f t="shared" ca="1" si="1"/>
        <v>4</v>
      </c>
      <c r="Q7" s="1">
        <f t="shared" ca="1" si="2"/>
        <v>-41</v>
      </c>
      <c r="R7" s="1">
        <f t="shared" ref="R7:R14" ca="1" si="21">IF(P7&lt;&gt;0,P7,P7+2)</f>
        <v>4</v>
      </c>
      <c r="S7" s="1">
        <f t="shared" ref="S7:S14" ca="1" si="22">IF(N7+O7=0,O7+1,O7)</f>
        <v>-9</v>
      </c>
      <c r="T7" s="1">
        <f t="shared" ca="1" si="3"/>
        <v>-41</v>
      </c>
      <c r="U7" s="1">
        <v>5</v>
      </c>
      <c r="V7" s="1" t="str">
        <f t="shared" ca="1" si="4"/>
        <v>4</v>
      </c>
      <c r="W7" s="1" t="str">
        <f t="shared" ca="1" si="5"/>
        <v>－9</v>
      </c>
      <c r="X7" s="1" t="str">
        <f ca="1">IF(T7&gt;0,"","－")&amp;TEXT(ABS(T7),"#")</f>
        <v>－41</v>
      </c>
      <c r="Y7" s="1" t="str">
        <f t="shared" ca="1" si="6"/>
        <v>4</v>
      </c>
      <c r="Z7" s="1" t="str">
        <f t="shared" ref="Z7:Z14" ca="1" si="23">IF(T7&gt;0,"","－")&amp;TEXT(ABS(T7),"#")&amp;IF(S7&gt;0,"－","＋")&amp;TEXT(ABS(S7),"#")</f>
        <v>－41＋9</v>
      </c>
      <c r="AA7" s="1" t="str">
        <f t="shared" ca="1" si="7"/>
        <v>4</v>
      </c>
      <c r="AB7" s="1" t="str">
        <f t="shared" ca="1" si="8"/>
        <v>－32</v>
      </c>
      <c r="AC7" s="1" t="str">
        <f ca="1">IF(K7&gt;0,"","－")&amp;IF(ABS(K7)=1,"",TEXT(ABS(K7),"#"))</f>
        <v>－8</v>
      </c>
    </row>
    <row r="8" spans="1:31" x14ac:dyDescent="0.15">
      <c r="A8" s="1">
        <f t="shared" ca="1" si="0"/>
        <v>0.36470502200361177</v>
      </c>
      <c r="B8" s="1">
        <f t="shared" ca="1" si="9"/>
        <v>4</v>
      </c>
      <c r="C8" s="1"/>
      <c r="D8" s="1">
        <v>6</v>
      </c>
      <c r="E8" s="1">
        <v>3</v>
      </c>
      <c r="F8" s="1">
        <v>1</v>
      </c>
      <c r="G8" s="1">
        <f t="shared" ca="1" si="10"/>
        <v>0.8391018459184244</v>
      </c>
      <c r="I8" s="1">
        <f t="shared" ca="1" si="11"/>
        <v>-1</v>
      </c>
      <c r="J8" s="2">
        <v>1</v>
      </c>
      <c r="K8" s="2">
        <f t="shared" ca="1" si="20"/>
        <v>-4</v>
      </c>
      <c r="L8" s="1">
        <f ca="1">(RANDBETWEEN(0,1)*2-1)*RANDBETWEEN(2,5)</f>
        <v>4</v>
      </c>
      <c r="M8" s="4">
        <f t="shared" ca="1" si="13"/>
        <v>4</v>
      </c>
      <c r="N8" s="4">
        <f t="shared" ca="1" si="14"/>
        <v>-16</v>
      </c>
      <c r="O8" s="1">
        <f t="shared" ref="O8:O14" ca="1" si="24">(RANDBETWEEN(0,1)*2-1)*RANDBETWEEN(2,19)</f>
        <v>-16</v>
      </c>
      <c r="P8" s="1">
        <f t="shared" ca="1" si="1"/>
        <v>4</v>
      </c>
      <c r="Q8" s="1">
        <f t="shared" ca="1" si="2"/>
        <v>-32</v>
      </c>
      <c r="R8" s="1">
        <f t="shared" ca="1" si="21"/>
        <v>4</v>
      </c>
      <c r="S8" s="1">
        <f t="shared" ca="1" si="22"/>
        <v>-16</v>
      </c>
      <c r="T8" s="1">
        <f t="shared" ca="1" si="3"/>
        <v>-32</v>
      </c>
      <c r="U8" s="1">
        <v>6</v>
      </c>
      <c r="V8" s="1" t="str">
        <f t="shared" ca="1" si="4"/>
        <v>4</v>
      </c>
      <c r="W8" s="1" t="str">
        <f t="shared" ca="1" si="5"/>
        <v>－16</v>
      </c>
      <c r="X8" s="1" t="str">
        <f ca="1">IF(T8&gt;0,"","－")&amp;TEXT(ABS(T8),"#")</f>
        <v>－32</v>
      </c>
      <c r="Y8" s="1" t="str">
        <f t="shared" ca="1" si="6"/>
        <v>4</v>
      </c>
      <c r="Z8" s="1" t="str">
        <f t="shared" ca="1" si="23"/>
        <v>－32＋16</v>
      </c>
      <c r="AA8" s="1" t="str">
        <f t="shared" ca="1" si="7"/>
        <v>4</v>
      </c>
      <c r="AB8" s="1" t="str">
        <f t="shared" ca="1" si="8"/>
        <v>－16</v>
      </c>
      <c r="AC8" s="1" t="str">
        <f ca="1">IF(K8&gt;0,"","－")&amp;IF(ABS(K8)=1,"",TEXT(ABS(K8),"#"))</f>
        <v>－4</v>
      </c>
    </row>
    <row r="9" spans="1:31" x14ac:dyDescent="0.15">
      <c r="A9" s="1">
        <f t="shared" ca="1" si="0"/>
        <v>0.23016422651454571</v>
      </c>
      <c r="B9" s="1">
        <f t="shared" ca="1" si="9"/>
        <v>7</v>
      </c>
      <c r="C9" s="1"/>
      <c r="D9" s="1">
        <v>7</v>
      </c>
      <c r="E9" s="1">
        <v>3</v>
      </c>
      <c r="F9" s="1">
        <v>2</v>
      </c>
      <c r="G9" s="1">
        <f t="shared" ca="1" si="10"/>
        <v>0.87427945458834233</v>
      </c>
      <c r="I9" s="1">
        <f t="shared" ca="1" si="11"/>
        <v>-1</v>
      </c>
      <c r="J9" s="2">
        <v>1</v>
      </c>
      <c r="K9" s="2">
        <f t="shared" ref="K9:K10" ca="1" si="25">B9*I9</f>
        <v>-7</v>
      </c>
      <c r="L9" s="1">
        <f ca="1">(RANDBETWEEN(0,1)*2-1)*RANDBETWEEN(4,9)</f>
        <v>-4</v>
      </c>
      <c r="M9" s="4">
        <f t="shared" ref="M9:M10" ca="1" si="26">+L9*J9</f>
        <v>-4</v>
      </c>
      <c r="N9" s="4">
        <f t="shared" ref="N9:N10" ca="1" si="27">+K9*L9</f>
        <v>28</v>
      </c>
      <c r="O9" s="1">
        <f t="shared" ca="1" si="24"/>
        <v>7</v>
      </c>
      <c r="P9" s="1">
        <f t="shared" ref="P9:P10" ca="1" si="28">+M9</f>
        <v>-4</v>
      </c>
      <c r="Q9" s="1">
        <f t="shared" ca="1" si="2"/>
        <v>35</v>
      </c>
      <c r="R9" s="1">
        <f t="shared" ref="R9:R10" ca="1" si="29">IF(P9&lt;&gt;0,P9,P9+2)</f>
        <v>-4</v>
      </c>
      <c r="S9" s="1">
        <f t="shared" ca="1" si="22"/>
        <v>7</v>
      </c>
      <c r="T9" s="1">
        <f t="shared" ca="1" si="3"/>
        <v>35</v>
      </c>
      <c r="U9" s="1">
        <v>7</v>
      </c>
      <c r="V9" s="1" t="str">
        <f t="shared" ca="1" si="4"/>
        <v>－4</v>
      </c>
      <c r="W9" s="1" t="str">
        <f t="shared" ca="1" si="5"/>
        <v>＋7</v>
      </c>
      <c r="X9" s="1" t="str">
        <f ca="1">IF(T9&gt;0,"","－")&amp;TEXT(ABS(T9),"#")</f>
        <v>35</v>
      </c>
      <c r="Y9" s="1" t="str">
        <f t="shared" ref="Y9:Y10" ca="1" si="30">+V9</f>
        <v>－4</v>
      </c>
      <c r="Z9" s="1" t="str">
        <f t="shared" ca="1" si="23"/>
        <v>35－7</v>
      </c>
      <c r="AA9" s="1" t="str">
        <f t="shared" ca="1" si="7"/>
        <v>－4</v>
      </c>
      <c r="AB9" s="1" t="str">
        <f t="shared" ca="1" si="8"/>
        <v>28</v>
      </c>
      <c r="AC9" s="1" t="str">
        <f ca="1">IF(K9&gt;0,"","－")&amp;IF(ABS(K9)=1,"",TEXT(ABS(K9),"#"))</f>
        <v>－7</v>
      </c>
    </row>
    <row r="10" spans="1:31" x14ac:dyDescent="0.15">
      <c r="A10" s="1">
        <f t="shared" ca="1" si="0"/>
        <v>0.81615753495718313</v>
      </c>
      <c r="B10" s="1">
        <f t="shared" ca="1" si="9"/>
        <v>2</v>
      </c>
      <c r="C10" s="1"/>
      <c r="D10" s="1">
        <v>8</v>
      </c>
      <c r="E10" s="1">
        <v>3</v>
      </c>
      <c r="F10" s="1">
        <v>4</v>
      </c>
      <c r="G10" s="1">
        <f t="shared" ca="1" si="10"/>
        <v>0.46358203605114845</v>
      </c>
      <c r="I10" s="1">
        <f t="shared" ca="1" si="11"/>
        <v>1</v>
      </c>
      <c r="J10" s="2">
        <v>1</v>
      </c>
      <c r="K10" s="2">
        <f t="shared" ca="1" si="25"/>
        <v>2</v>
      </c>
      <c r="L10" s="1">
        <f ca="1">(RANDBETWEEN(0,1)*2-1)*RANDBETWEEN(4,9)</f>
        <v>-7</v>
      </c>
      <c r="M10" s="4">
        <f t="shared" ca="1" si="26"/>
        <v>-7</v>
      </c>
      <c r="N10" s="4">
        <f t="shared" ca="1" si="27"/>
        <v>-14</v>
      </c>
      <c r="O10" s="1">
        <f t="shared" ca="1" si="24"/>
        <v>17</v>
      </c>
      <c r="P10" s="1">
        <f t="shared" ca="1" si="28"/>
        <v>-7</v>
      </c>
      <c r="Q10" s="1">
        <f t="shared" ca="1" si="2"/>
        <v>3</v>
      </c>
      <c r="R10" s="1">
        <f t="shared" ca="1" si="29"/>
        <v>-7</v>
      </c>
      <c r="S10" s="1">
        <f t="shared" ca="1" si="22"/>
        <v>17</v>
      </c>
      <c r="T10" s="1">
        <f t="shared" ca="1" si="3"/>
        <v>3</v>
      </c>
      <c r="U10" s="1">
        <v>8</v>
      </c>
      <c r="V10" s="1" t="str">
        <f t="shared" ca="1" si="4"/>
        <v>－7</v>
      </c>
      <c r="W10" s="1" t="str">
        <f t="shared" ca="1" si="5"/>
        <v>＋17</v>
      </c>
      <c r="X10" s="1" t="str">
        <f ca="1">IF(T10&gt;0,"","－")&amp;TEXT(ABS(T10),"#")</f>
        <v>3</v>
      </c>
      <c r="Y10" s="1" t="str">
        <f t="shared" ca="1" si="30"/>
        <v>－7</v>
      </c>
      <c r="Z10" s="1" t="str">
        <f t="shared" ca="1" si="23"/>
        <v>3－17</v>
      </c>
      <c r="AA10" s="1" t="str">
        <f t="shared" ca="1" si="7"/>
        <v>－7</v>
      </c>
      <c r="AB10" s="1" t="str">
        <f t="shared" ca="1" si="8"/>
        <v>－14</v>
      </c>
      <c r="AC10" s="1" t="str">
        <f ca="1">IF(K10&gt;0,"","－")&amp;IF(ABS(K10)=1,"",TEXT(ABS(K10),"#"))</f>
        <v>2</v>
      </c>
    </row>
    <row r="11" spans="1:31" x14ac:dyDescent="0.15">
      <c r="C11" s="1"/>
      <c r="D11" s="1">
        <v>9</v>
      </c>
      <c r="E11" s="1">
        <v>3</v>
      </c>
      <c r="F11" s="1">
        <v>5</v>
      </c>
      <c r="G11" s="1">
        <f t="shared" ca="1" si="10"/>
        <v>0.16266096753027126</v>
      </c>
      <c r="H11" s="1">
        <f t="shared" ca="1" si="18"/>
        <v>38</v>
      </c>
      <c r="I11" s="1">
        <f t="shared" ca="1" si="11"/>
        <v>1</v>
      </c>
      <c r="J11" s="2">
        <f t="shared" ref="J11:J14" ca="1" si="31">VLOOKUP(H11,tb,2)</f>
        <v>8</v>
      </c>
      <c r="K11" s="2">
        <f t="shared" ref="K11:K14" ca="1" si="32">VLOOKUP(H11,tb,3)*I11</f>
        <v>5</v>
      </c>
      <c r="L11" s="1">
        <f t="shared" ref="L11" ca="1" si="33">(RANDBETWEEN(0,1)*2-1)*RANDBETWEEN(2,5)</f>
        <v>-3</v>
      </c>
      <c r="M11" s="4">
        <f t="shared" ca="1" si="13"/>
        <v>-24</v>
      </c>
      <c r="N11" s="4">
        <f t="shared" ca="1" si="14"/>
        <v>-15</v>
      </c>
      <c r="O11" s="1">
        <f t="shared" ca="1" si="24"/>
        <v>19</v>
      </c>
      <c r="P11" s="1">
        <f ca="1">+M11</f>
        <v>-24</v>
      </c>
      <c r="Q11" s="1">
        <f t="shared" ca="1" si="2"/>
        <v>4</v>
      </c>
      <c r="R11" s="1">
        <f t="shared" ca="1" si="21"/>
        <v>-24</v>
      </c>
      <c r="S11" s="1">
        <f t="shared" ca="1" si="22"/>
        <v>19</v>
      </c>
      <c r="T11" s="1">
        <f t="shared" ca="1" si="3"/>
        <v>4</v>
      </c>
      <c r="U11" s="1">
        <v>9</v>
      </c>
      <c r="V11" s="1" t="str">
        <f t="shared" ca="1" si="4"/>
        <v>－24</v>
      </c>
      <c r="W11" s="1" t="str">
        <f t="shared" ca="1" si="5"/>
        <v>＋19</v>
      </c>
      <c r="X11" s="1" t="str">
        <f t="shared" ref="X11:X14" ca="1" si="34">IF(T11&gt;0,"","－")&amp;TEXT(ABS(T11),"#")</f>
        <v>4</v>
      </c>
      <c r="Y11" s="1" t="str">
        <f ca="1">+V11</f>
        <v>－24</v>
      </c>
      <c r="Z11" s="1" t="str">
        <f t="shared" ca="1" si="23"/>
        <v>4－19</v>
      </c>
      <c r="AA11" s="1" t="str">
        <f t="shared" ca="1" si="7"/>
        <v>－24</v>
      </c>
      <c r="AB11" s="1" t="str">
        <f t="shared" ca="1" si="8"/>
        <v>－15</v>
      </c>
      <c r="AC11" s="1" t="str">
        <f ca="1">IF(K11&gt;0,"","－")</f>
        <v/>
      </c>
      <c r="AD11" s="1" t="str">
        <f ca="1">TEXT(ABS(K11),"#")</f>
        <v>5</v>
      </c>
      <c r="AE11" s="1" t="str">
        <f ca="1">TEXT(ABS(J11),"#")</f>
        <v>8</v>
      </c>
    </row>
    <row r="12" spans="1:31" x14ac:dyDescent="0.15">
      <c r="C12" s="1"/>
      <c r="D12" s="1">
        <v>10</v>
      </c>
      <c r="E12" s="1">
        <v>3</v>
      </c>
      <c r="F12" s="1">
        <v>7</v>
      </c>
      <c r="G12" s="1">
        <f t="shared" ca="1" si="10"/>
        <v>0.50754595470422748</v>
      </c>
      <c r="H12" s="1">
        <f t="shared" ca="1" si="18"/>
        <v>26</v>
      </c>
      <c r="I12" s="1">
        <f t="shared" ca="1" si="11"/>
        <v>1</v>
      </c>
      <c r="J12" s="2">
        <f t="shared" ca="1" si="31"/>
        <v>6</v>
      </c>
      <c r="K12" s="2">
        <f t="shared" ca="1" si="32"/>
        <v>5</v>
      </c>
      <c r="L12" s="1">
        <f t="shared" ref="L12:L14" ca="1" si="35">(RANDBETWEEN(0,1)*2-1)*RANDBETWEEN(2,5)</f>
        <v>3</v>
      </c>
      <c r="M12" s="4">
        <f t="shared" ca="1" si="13"/>
        <v>18</v>
      </c>
      <c r="N12" s="4">
        <f t="shared" ca="1" si="14"/>
        <v>15</v>
      </c>
      <c r="O12" s="1">
        <f t="shared" ca="1" si="24"/>
        <v>-7</v>
      </c>
      <c r="P12" s="1">
        <f ca="1">+M12</f>
        <v>18</v>
      </c>
      <c r="Q12" s="1">
        <f t="shared" ca="1" si="2"/>
        <v>8</v>
      </c>
      <c r="R12" s="1">
        <f t="shared" ca="1" si="21"/>
        <v>18</v>
      </c>
      <c r="S12" s="1">
        <f t="shared" ca="1" si="22"/>
        <v>-7</v>
      </c>
      <c r="T12" s="1">
        <f t="shared" ca="1" si="3"/>
        <v>8</v>
      </c>
      <c r="U12" s="1">
        <v>10</v>
      </c>
      <c r="V12" s="1" t="str">
        <f t="shared" ca="1" si="4"/>
        <v>18</v>
      </c>
      <c r="W12" s="1" t="str">
        <f t="shared" ca="1" si="5"/>
        <v>－7</v>
      </c>
      <c r="X12" s="1" t="str">
        <f t="shared" ca="1" si="34"/>
        <v>8</v>
      </c>
      <c r="Y12" s="1" t="str">
        <f ca="1">+V12</f>
        <v>18</v>
      </c>
      <c r="Z12" s="1" t="str">
        <f t="shared" ca="1" si="23"/>
        <v>8＋7</v>
      </c>
      <c r="AA12" s="1" t="str">
        <f t="shared" ca="1" si="7"/>
        <v>18</v>
      </c>
      <c r="AB12" s="1" t="str">
        <f t="shared" ca="1" si="8"/>
        <v>15</v>
      </c>
      <c r="AC12" s="1" t="str">
        <f ca="1">IF(K12&gt;0,"","－")</f>
        <v/>
      </c>
      <c r="AD12" s="1" t="str">
        <f ca="1">TEXT(ABS(K12),"#")</f>
        <v>5</v>
      </c>
      <c r="AE12" s="1" t="str">
        <f ca="1">TEXT(ABS(J12),"#")</f>
        <v>6</v>
      </c>
    </row>
    <row r="13" spans="1:31" x14ac:dyDescent="0.15">
      <c r="C13" s="1"/>
      <c r="D13" s="1">
        <v>11</v>
      </c>
      <c r="E13" s="1">
        <v>3</v>
      </c>
      <c r="F13" s="1">
        <v>8</v>
      </c>
      <c r="G13" s="1">
        <f t="shared" ca="1" si="10"/>
        <v>0.22479947521484467</v>
      </c>
      <c r="H13" s="1">
        <f t="shared" ca="1" si="18"/>
        <v>36</v>
      </c>
      <c r="I13" s="1">
        <f t="shared" ca="1" si="11"/>
        <v>1</v>
      </c>
      <c r="J13" s="2">
        <f t="shared" ca="1" si="31"/>
        <v>8</v>
      </c>
      <c r="K13" s="2">
        <f t="shared" ca="1" si="32"/>
        <v>1</v>
      </c>
      <c r="L13" s="1">
        <f t="shared" ca="1" si="35"/>
        <v>-5</v>
      </c>
      <c r="M13" s="4">
        <f t="shared" ca="1" si="13"/>
        <v>-40</v>
      </c>
      <c r="N13" s="4">
        <f t="shared" ca="1" si="14"/>
        <v>-5</v>
      </c>
      <c r="O13" s="1">
        <f t="shared" ca="1" si="24"/>
        <v>4</v>
      </c>
      <c r="P13" s="1">
        <f ca="1">+M13</f>
        <v>-40</v>
      </c>
      <c r="Q13" s="1">
        <f t="shared" ca="1" si="2"/>
        <v>-1</v>
      </c>
      <c r="R13" s="1">
        <f t="shared" ca="1" si="21"/>
        <v>-40</v>
      </c>
      <c r="S13" s="1">
        <f t="shared" ca="1" si="22"/>
        <v>4</v>
      </c>
      <c r="T13" s="1">
        <f t="shared" ca="1" si="3"/>
        <v>-1</v>
      </c>
      <c r="U13" s="1">
        <v>11</v>
      </c>
      <c r="V13" s="1" t="str">
        <f t="shared" ca="1" si="4"/>
        <v>－40</v>
      </c>
      <c r="W13" s="1" t="str">
        <f t="shared" ca="1" si="5"/>
        <v>＋4</v>
      </c>
      <c r="X13" s="1" t="str">
        <f t="shared" ca="1" si="34"/>
        <v>－1</v>
      </c>
      <c r="Y13" s="1" t="str">
        <f ca="1">+V13</f>
        <v>－40</v>
      </c>
      <c r="Z13" s="1" t="str">
        <f t="shared" ca="1" si="23"/>
        <v>－1－4</v>
      </c>
      <c r="AA13" s="1" t="str">
        <f t="shared" ca="1" si="7"/>
        <v>－40</v>
      </c>
      <c r="AB13" s="1" t="str">
        <f t="shared" ca="1" si="8"/>
        <v>－5</v>
      </c>
      <c r="AC13" s="1" t="str">
        <f ca="1">IF(K13&gt;0,"","－")</f>
        <v/>
      </c>
      <c r="AD13" s="1" t="str">
        <f ca="1">TEXT(ABS(K13),"#")</f>
        <v>1</v>
      </c>
      <c r="AE13" s="1" t="str">
        <f ca="1">TEXT(ABS(J13),"#")</f>
        <v>8</v>
      </c>
    </row>
    <row r="14" spans="1:31" x14ac:dyDescent="0.15">
      <c r="C14" s="1"/>
      <c r="D14" s="1">
        <v>12</v>
      </c>
      <c r="E14" s="1">
        <v>4</v>
      </c>
      <c r="F14" s="1">
        <v>1</v>
      </c>
      <c r="G14" s="1">
        <f t="shared" ca="1" si="10"/>
        <v>0.96567906938977421</v>
      </c>
      <c r="H14" s="1">
        <f t="shared" ca="1" si="18"/>
        <v>1</v>
      </c>
      <c r="I14" s="1">
        <f t="shared" ca="1" si="11"/>
        <v>-1</v>
      </c>
      <c r="J14" s="2">
        <f t="shared" ca="1" si="31"/>
        <v>2</v>
      </c>
      <c r="K14" s="2">
        <f t="shared" ca="1" si="32"/>
        <v>-1</v>
      </c>
      <c r="L14" s="1">
        <f t="shared" ca="1" si="35"/>
        <v>-5</v>
      </c>
      <c r="M14" s="4">
        <f t="shared" ca="1" si="13"/>
        <v>-10</v>
      </c>
      <c r="N14" s="4">
        <f t="shared" ca="1" si="14"/>
        <v>5</v>
      </c>
      <c r="O14" s="1">
        <f t="shared" ca="1" si="24"/>
        <v>-17</v>
      </c>
      <c r="P14" s="1">
        <f ca="1">+M14</f>
        <v>-10</v>
      </c>
      <c r="Q14" s="1">
        <f t="shared" ca="1" si="2"/>
        <v>-12</v>
      </c>
      <c r="R14" s="1">
        <f t="shared" ca="1" si="21"/>
        <v>-10</v>
      </c>
      <c r="S14" s="1">
        <f t="shared" ca="1" si="22"/>
        <v>-17</v>
      </c>
      <c r="T14" s="1">
        <f t="shared" ca="1" si="3"/>
        <v>-12</v>
      </c>
      <c r="U14" s="1">
        <v>12</v>
      </c>
      <c r="V14" s="1" t="str">
        <f t="shared" ca="1" si="4"/>
        <v>－10</v>
      </c>
      <c r="W14" s="1" t="str">
        <f t="shared" ca="1" si="5"/>
        <v>－17</v>
      </c>
      <c r="X14" s="1" t="str">
        <f t="shared" ca="1" si="34"/>
        <v>－12</v>
      </c>
      <c r="Y14" s="1" t="str">
        <f ca="1">+V14</f>
        <v>－10</v>
      </c>
      <c r="Z14" s="1" t="str">
        <f t="shared" ca="1" si="23"/>
        <v>－12＋17</v>
      </c>
      <c r="AA14" s="1" t="str">
        <f t="shared" ca="1" si="7"/>
        <v>－10</v>
      </c>
      <c r="AB14" s="1" t="str">
        <f t="shared" ca="1" si="8"/>
        <v>5</v>
      </c>
      <c r="AC14" s="1" t="str">
        <f ca="1">IF(K14&gt;0,"","－")</f>
        <v>－</v>
      </c>
      <c r="AD14" s="1" t="str">
        <f ca="1">TEXT(ABS(K14),"#")</f>
        <v>1</v>
      </c>
      <c r="AE14" s="1" t="str">
        <f ca="1">TEXT(ABS(J14),"#")</f>
        <v>2</v>
      </c>
    </row>
    <row r="15" spans="1:31" x14ac:dyDescent="0.15">
      <c r="C15" s="1"/>
      <c r="D15" s="1">
        <v>13</v>
      </c>
      <c r="E15" s="1">
        <v>4</v>
      </c>
      <c r="F15" s="1">
        <v>3</v>
      </c>
      <c r="G15" s="1">
        <f t="shared" ca="1" si="10"/>
        <v>0.54522710704220545</v>
      </c>
      <c r="U15" s="8">
        <v>1</v>
      </c>
      <c r="V15" s="8">
        <v>2</v>
      </c>
      <c r="W15" s="8">
        <v>3</v>
      </c>
      <c r="X15" s="8">
        <v>4</v>
      </c>
      <c r="Y15" s="8">
        <v>5</v>
      </c>
      <c r="Z15" s="8">
        <v>6</v>
      </c>
      <c r="AA15" s="8">
        <v>7</v>
      </c>
      <c r="AB15" s="8">
        <v>8</v>
      </c>
      <c r="AC15" s="8">
        <v>9</v>
      </c>
      <c r="AD15" s="8">
        <v>10</v>
      </c>
      <c r="AE15" s="8">
        <v>11</v>
      </c>
    </row>
    <row r="16" spans="1:31" x14ac:dyDescent="0.15">
      <c r="C16" s="1"/>
      <c r="D16" s="1">
        <v>14</v>
      </c>
      <c r="E16" s="1">
        <v>4</v>
      </c>
      <c r="F16" s="1">
        <v>5</v>
      </c>
      <c r="G16" s="1">
        <f t="shared" ca="1" si="10"/>
        <v>0.49878959147823498</v>
      </c>
    </row>
    <row r="17" spans="1:7" x14ac:dyDescent="0.15">
      <c r="C17" s="1"/>
      <c r="D17" s="1">
        <v>15</v>
      </c>
      <c r="E17" s="1">
        <v>4</v>
      </c>
      <c r="F17" s="1">
        <v>7</v>
      </c>
      <c r="G17" s="1">
        <f t="shared" ca="1" si="10"/>
        <v>0.82217696544507968</v>
      </c>
    </row>
    <row r="18" spans="1:7" x14ac:dyDescent="0.15">
      <c r="C18" s="1"/>
      <c r="D18" s="1">
        <v>16</v>
      </c>
      <c r="E18" s="1">
        <v>4</v>
      </c>
      <c r="F18" s="1">
        <v>9</v>
      </c>
      <c r="G18" s="1">
        <f t="shared" ca="1" si="10"/>
        <v>0.70844746388932944</v>
      </c>
    </row>
    <row r="19" spans="1:7" x14ac:dyDescent="0.15">
      <c r="A19" s="1"/>
      <c r="B19" s="1"/>
      <c r="C19" s="1"/>
      <c r="D19" s="1">
        <v>17</v>
      </c>
      <c r="E19" s="1">
        <v>5</v>
      </c>
      <c r="F19" s="1">
        <v>1</v>
      </c>
      <c r="G19" s="1">
        <f t="shared" ca="1" si="10"/>
        <v>0.83853065855737441</v>
      </c>
    </row>
    <row r="20" spans="1:7" x14ac:dyDescent="0.15">
      <c r="A20" s="1"/>
      <c r="B20" s="1"/>
      <c r="C20" s="1"/>
      <c r="D20" s="1">
        <v>18</v>
      </c>
      <c r="E20" s="1">
        <v>5</v>
      </c>
      <c r="F20" s="1">
        <v>2</v>
      </c>
      <c r="G20" s="1">
        <f t="shared" ca="1" si="10"/>
        <v>0.26082581048298237</v>
      </c>
    </row>
    <row r="21" spans="1:7" x14ac:dyDescent="0.15">
      <c r="A21" s="1"/>
      <c r="B21" s="1"/>
      <c r="C21" s="1"/>
      <c r="D21" s="1">
        <v>19</v>
      </c>
      <c r="E21" s="1">
        <v>5</v>
      </c>
      <c r="F21" s="1">
        <v>3</v>
      </c>
      <c r="G21" s="1">
        <f t="shared" ca="1" si="10"/>
        <v>0.24644679276568826</v>
      </c>
    </row>
    <row r="22" spans="1:7" x14ac:dyDescent="0.15">
      <c r="A22" s="1"/>
      <c r="B22" s="1"/>
      <c r="C22" s="1"/>
      <c r="D22" s="1">
        <v>20</v>
      </c>
      <c r="E22" s="1">
        <v>5</v>
      </c>
      <c r="F22" s="1">
        <v>4</v>
      </c>
      <c r="G22" s="1">
        <f t="shared" ca="1" si="10"/>
        <v>5.851327920518623E-2</v>
      </c>
    </row>
    <row r="23" spans="1:7" x14ac:dyDescent="0.15">
      <c r="A23" s="1"/>
      <c r="B23" s="1"/>
      <c r="C23" s="1"/>
      <c r="D23" s="1">
        <v>21</v>
      </c>
      <c r="E23" s="1">
        <v>5</v>
      </c>
      <c r="F23" s="1">
        <v>6</v>
      </c>
      <c r="G23" s="1">
        <f t="shared" ca="1" si="10"/>
        <v>0.73467103812843715</v>
      </c>
    </row>
    <row r="24" spans="1:7" x14ac:dyDescent="0.15">
      <c r="A24" s="1"/>
      <c r="B24" s="1"/>
      <c r="C24" s="1"/>
      <c r="D24" s="1">
        <v>22</v>
      </c>
      <c r="E24" s="1">
        <v>5</v>
      </c>
      <c r="F24" s="1">
        <v>7</v>
      </c>
      <c r="G24" s="1">
        <f t="shared" ca="1" si="10"/>
        <v>0.45057853294618566</v>
      </c>
    </row>
    <row r="25" spans="1:7" x14ac:dyDescent="0.15">
      <c r="A25" s="1"/>
      <c r="B25" s="1"/>
      <c r="C25" s="1"/>
      <c r="D25" s="1">
        <v>23</v>
      </c>
      <c r="E25" s="1">
        <v>5</v>
      </c>
      <c r="F25" s="1">
        <v>8</v>
      </c>
      <c r="G25" s="1">
        <f t="shared" ca="1" si="10"/>
        <v>0.93088714499442493</v>
      </c>
    </row>
    <row r="26" spans="1:7" x14ac:dyDescent="0.15">
      <c r="A26" s="1"/>
      <c r="B26" s="1"/>
      <c r="C26" s="1"/>
      <c r="D26" s="1">
        <v>24</v>
      </c>
      <c r="E26" s="1">
        <v>5</v>
      </c>
      <c r="F26" s="1">
        <v>9</v>
      </c>
      <c r="G26" s="1">
        <f t="shared" ca="1" si="10"/>
        <v>0.11085424724061521</v>
      </c>
    </row>
    <row r="27" spans="1:7" x14ac:dyDescent="0.15">
      <c r="A27" s="1"/>
      <c r="B27" s="1"/>
      <c r="C27" s="1"/>
      <c r="D27" s="1">
        <v>25</v>
      </c>
      <c r="E27" s="1">
        <v>6</v>
      </c>
      <c r="F27" s="1">
        <v>1</v>
      </c>
      <c r="G27" s="1">
        <f t="shared" ca="1" si="10"/>
        <v>0.4194462573826151</v>
      </c>
    </row>
    <row r="28" spans="1:7" x14ac:dyDescent="0.15">
      <c r="A28" s="1"/>
      <c r="B28" s="1"/>
      <c r="C28" s="1"/>
      <c r="D28" s="1">
        <v>26</v>
      </c>
      <c r="E28" s="1">
        <v>6</v>
      </c>
      <c r="F28" s="1">
        <v>5</v>
      </c>
      <c r="G28" s="1">
        <f t="shared" ca="1" si="10"/>
        <v>0.16289546314312253</v>
      </c>
    </row>
    <row r="29" spans="1:7" x14ac:dyDescent="0.15">
      <c r="A29" s="1"/>
      <c r="B29" s="1"/>
      <c r="C29" s="1"/>
      <c r="D29" s="1">
        <v>27</v>
      </c>
      <c r="E29" s="1">
        <v>6</v>
      </c>
      <c r="F29" s="1">
        <v>7</v>
      </c>
      <c r="G29" s="1">
        <f t="shared" ca="1" si="10"/>
        <v>0.52098324182254185</v>
      </c>
    </row>
    <row r="30" spans="1:7" x14ac:dyDescent="0.15">
      <c r="A30" s="1"/>
      <c r="B30" s="1"/>
      <c r="C30" s="1"/>
      <c r="D30" s="1">
        <v>28</v>
      </c>
      <c r="E30" s="1">
        <v>7</v>
      </c>
      <c r="F30" s="1">
        <v>1</v>
      </c>
      <c r="G30" s="1">
        <f t="shared" ca="1" si="10"/>
        <v>0.23787507024424948</v>
      </c>
    </row>
    <row r="31" spans="1:7" x14ac:dyDescent="0.15">
      <c r="A31" s="1"/>
      <c r="B31" s="1"/>
      <c r="C31" s="1"/>
      <c r="D31" s="1">
        <v>29</v>
      </c>
      <c r="E31" s="1">
        <v>7</v>
      </c>
      <c r="F31" s="1">
        <v>2</v>
      </c>
      <c r="G31" s="1">
        <f t="shared" ca="1" si="10"/>
        <v>7.3272069667271955E-2</v>
      </c>
    </row>
    <row r="32" spans="1:7" x14ac:dyDescent="0.15">
      <c r="A32" s="1"/>
      <c r="B32" s="1"/>
      <c r="C32" s="1"/>
      <c r="D32" s="1">
        <v>30</v>
      </c>
      <c r="E32" s="1">
        <v>7</v>
      </c>
      <c r="F32" s="1">
        <v>3</v>
      </c>
      <c r="G32" s="1">
        <f t="shared" ca="1" si="10"/>
        <v>9.0388094851720724E-2</v>
      </c>
    </row>
    <row r="33" spans="1:7" x14ac:dyDescent="0.15">
      <c r="A33" s="1"/>
      <c r="B33" s="1"/>
      <c r="C33" s="1"/>
      <c r="D33" s="1">
        <v>31</v>
      </c>
      <c r="E33" s="1">
        <v>7</v>
      </c>
      <c r="F33" s="1">
        <v>4</v>
      </c>
      <c r="G33" s="1">
        <f t="shared" ca="1" si="10"/>
        <v>0.84559297593891358</v>
      </c>
    </row>
    <row r="34" spans="1:7" x14ac:dyDescent="0.15">
      <c r="D34" s="1">
        <v>32</v>
      </c>
      <c r="E34" s="1">
        <v>7</v>
      </c>
      <c r="F34" s="1">
        <v>5</v>
      </c>
      <c r="G34" s="1">
        <f t="shared" ca="1" si="10"/>
        <v>0.88886154113533722</v>
      </c>
    </row>
    <row r="35" spans="1:7" x14ac:dyDescent="0.15">
      <c r="D35" s="1">
        <v>33</v>
      </c>
      <c r="E35" s="1">
        <v>7</v>
      </c>
      <c r="F35" s="1">
        <v>6</v>
      </c>
      <c r="G35" s="1">
        <f t="shared" ca="1" si="10"/>
        <v>0.6822346554632599</v>
      </c>
    </row>
    <row r="36" spans="1:7" x14ac:dyDescent="0.15">
      <c r="D36" s="1">
        <v>34</v>
      </c>
      <c r="E36" s="1">
        <v>7</v>
      </c>
      <c r="F36" s="1">
        <v>8</v>
      </c>
      <c r="G36" s="1">
        <f t="shared" ca="1" si="10"/>
        <v>6.3895501888147521E-2</v>
      </c>
    </row>
    <row r="37" spans="1:7" x14ac:dyDescent="0.15">
      <c r="D37" s="1">
        <v>35</v>
      </c>
      <c r="E37" s="1">
        <v>7</v>
      </c>
      <c r="F37" s="1">
        <v>9</v>
      </c>
      <c r="G37" s="1">
        <f t="shared" ca="1" si="10"/>
        <v>0.95567494551978449</v>
      </c>
    </row>
    <row r="38" spans="1:7" x14ac:dyDescent="0.15">
      <c r="D38" s="1">
        <v>36</v>
      </c>
      <c r="E38" s="1">
        <v>8</v>
      </c>
      <c r="F38" s="1">
        <v>1</v>
      </c>
      <c r="G38" s="1">
        <f t="shared" ca="1" si="10"/>
        <v>3.7015673085916023E-2</v>
      </c>
    </row>
    <row r="39" spans="1:7" x14ac:dyDescent="0.15">
      <c r="D39" s="1">
        <v>37</v>
      </c>
      <c r="E39" s="1">
        <v>8</v>
      </c>
      <c r="F39" s="1">
        <v>3</v>
      </c>
      <c r="G39" s="1">
        <f t="shared" ca="1" si="10"/>
        <v>0.84976171970658165</v>
      </c>
    </row>
    <row r="40" spans="1:7" x14ac:dyDescent="0.15">
      <c r="D40" s="1">
        <v>38</v>
      </c>
      <c r="E40" s="1">
        <v>8</v>
      </c>
      <c r="F40" s="1">
        <v>5</v>
      </c>
      <c r="G40" s="1">
        <f t="shared" ca="1" si="10"/>
        <v>0.86820342961876684</v>
      </c>
    </row>
    <row r="41" spans="1:7" x14ac:dyDescent="0.15">
      <c r="D41" s="1">
        <v>39</v>
      </c>
      <c r="E41" s="1">
        <v>8</v>
      </c>
      <c r="F41" s="1">
        <v>7</v>
      </c>
      <c r="G41" s="1">
        <f t="shared" ca="1" si="10"/>
        <v>0.89914238140785596</v>
      </c>
    </row>
    <row r="42" spans="1:7" x14ac:dyDescent="0.15">
      <c r="D42" s="1">
        <v>40</v>
      </c>
      <c r="E42" s="1">
        <v>8</v>
      </c>
      <c r="F42" s="1">
        <v>9</v>
      </c>
      <c r="G42" s="1">
        <f t="shared" ca="1" si="10"/>
        <v>0.95525700013877002</v>
      </c>
    </row>
    <row r="43" spans="1:7" x14ac:dyDescent="0.15">
      <c r="D43" s="1">
        <v>41</v>
      </c>
      <c r="E43" s="1">
        <v>9</v>
      </c>
      <c r="F43" s="1">
        <v>1</v>
      </c>
      <c r="G43" s="1">
        <f t="shared" ca="1" si="10"/>
        <v>2.8311696967381339E-2</v>
      </c>
    </row>
    <row r="44" spans="1:7" x14ac:dyDescent="0.15">
      <c r="D44" s="1">
        <v>42</v>
      </c>
      <c r="E44" s="1">
        <v>9</v>
      </c>
      <c r="F44" s="1">
        <v>2</v>
      </c>
      <c r="G44" s="1">
        <f t="shared" ca="1" si="10"/>
        <v>0.96217598297987916</v>
      </c>
    </row>
    <row r="45" spans="1:7" x14ac:dyDescent="0.15">
      <c r="D45" s="1">
        <v>43</v>
      </c>
      <c r="E45" s="1">
        <v>9</v>
      </c>
      <c r="F45" s="1">
        <v>4</v>
      </c>
      <c r="G45" s="1">
        <f t="shared" ca="1" si="10"/>
        <v>0.31711091798696767</v>
      </c>
    </row>
    <row r="46" spans="1:7" x14ac:dyDescent="0.15">
      <c r="D46" s="1">
        <v>44</v>
      </c>
      <c r="E46" s="1">
        <v>9</v>
      </c>
      <c r="F46" s="1">
        <v>5</v>
      </c>
      <c r="G46" s="1">
        <f t="shared" ca="1" si="10"/>
        <v>0.70581772307538915</v>
      </c>
    </row>
    <row r="47" spans="1:7" x14ac:dyDescent="0.15">
      <c r="D47" s="1">
        <v>45</v>
      </c>
      <c r="E47" s="1">
        <v>9</v>
      </c>
      <c r="F47" s="1">
        <v>7</v>
      </c>
      <c r="G47" s="1">
        <f t="shared" ca="1" si="10"/>
        <v>0.86404128242655287</v>
      </c>
    </row>
    <row r="48" spans="1:7" x14ac:dyDescent="0.15">
      <c r="D48" s="1">
        <v>46</v>
      </c>
      <c r="E48" s="1">
        <v>9</v>
      </c>
      <c r="F48" s="1">
        <v>8</v>
      </c>
      <c r="G48" s="1">
        <f t="shared" ca="1" si="10"/>
        <v>0.10603810229691779</v>
      </c>
    </row>
  </sheetData>
  <mergeCells count="5">
    <mergeCell ref="AC1:AE1"/>
    <mergeCell ref="J2:K2"/>
    <mergeCell ref="V1:X1"/>
    <mergeCell ref="Y1:Z1"/>
    <mergeCell ref="AA1:AB1"/>
  </mergeCells>
  <phoneticPr fontId="1"/>
  <pageMargins left="0.7" right="0.7" top="0.75" bottom="0.75" header="0.3" footer="0.3"/>
  <pageSetup paperSize="9" orientation="portrait" horizontalDpi="0" verticalDpi="0" r:id="rId1"/>
  <ignoredErrors>
    <ignoredError sqref="W3 W5:W8 W11:W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43AE-1BA1-44C9-8259-9720334094ED}">
  <sheetPr>
    <tabColor rgb="FFFF0000"/>
  </sheetPr>
  <dimension ref="B1:AI88"/>
  <sheetViews>
    <sheetView tabSelected="1" workbookViewId="0">
      <selection activeCell="AC13" sqref="AC13"/>
    </sheetView>
  </sheetViews>
  <sheetFormatPr defaultRowHeight="12" x14ac:dyDescent="0.15"/>
  <cols>
    <col min="2" max="2" width="4.42578125" customWidth="1"/>
    <col min="3" max="3" width="3.5703125" customWidth="1"/>
    <col min="4" max="4" width="7.140625" customWidth="1"/>
    <col min="5" max="5" width="2.140625" customWidth="1"/>
    <col min="6" max="6" width="4.28515625" customWidth="1"/>
    <col min="7" max="7" width="2.42578125" customWidth="1"/>
    <col min="8" max="8" width="3.5703125" style="25" customWidth="1"/>
    <col min="9" max="9" width="5.7109375" customWidth="1"/>
    <col min="10" max="10" width="3" customWidth="1"/>
    <col min="11" max="11" width="2.28515625" customWidth="1"/>
    <col min="12" max="12" width="4.140625" customWidth="1"/>
    <col min="13" max="13" width="9.7109375" customWidth="1"/>
    <col min="14" max="15" width="3.5703125" style="1" customWidth="1"/>
    <col min="16" max="16" width="7.140625" style="1" customWidth="1"/>
    <col min="17" max="17" width="2.140625" style="1" customWidth="1"/>
    <col min="18" max="18" width="4.28515625" style="1" customWidth="1"/>
    <col min="19" max="19" width="2.42578125" style="1" customWidth="1"/>
    <col min="20" max="20" width="3.5703125" style="25" customWidth="1"/>
    <col min="21" max="21" width="5.7109375" style="1" customWidth="1"/>
    <col min="22" max="22" width="3.85546875" style="1" customWidth="1"/>
    <col min="23" max="23" width="2.140625" style="1" customWidth="1"/>
    <col min="24" max="24" width="4.140625" style="1" customWidth="1"/>
    <col min="25" max="25" width="7" customWidth="1"/>
    <col min="26" max="30" width="2.7109375" customWidth="1"/>
    <col min="31" max="31" width="4.7109375" customWidth="1"/>
    <col min="32" max="32" width="4" customWidth="1"/>
    <col min="33" max="33" width="6" customWidth="1"/>
    <col min="34" max="34" width="13.5703125" customWidth="1"/>
    <col min="35" max="35" width="3.5703125" customWidth="1"/>
  </cols>
  <sheetData>
    <row r="1" spans="2:35" ht="18" thickBot="1" x14ac:dyDescent="0.2">
      <c r="F1" s="41" t="s">
        <v>23</v>
      </c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AF1" s="42"/>
      <c r="AG1" s="42"/>
      <c r="AH1" s="42"/>
      <c r="AI1" s="42"/>
    </row>
    <row r="2" spans="2:35" ht="24.75" customHeight="1" thickTop="1" thickBot="1" x14ac:dyDescent="0.2">
      <c r="L2" s="1"/>
      <c r="AF2" s="42"/>
      <c r="AG2" s="43" t="s">
        <v>24</v>
      </c>
      <c r="AH2" s="42" t="s">
        <v>25</v>
      </c>
      <c r="AI2" s="42"/>
    </row>
    <row r="3" spans="2:35" ht="18" customHeight="1" thickTop="1" x14ac:dyDescent="0.15">
      <c r="B3">
        <v>1</v>
      </c>
      <c r="C3" t="s">
        <v>21</v>
      </c>
      <c r="D3" s="10" t="str">
        <f ca="1">VLOOKUP(B3,pt,2)</f>
        <v>－8</v>
      </c>
      <c r="E3" s="7" t="s">
        <v>19</v>
      </c>
      <c r="F3" s="37" t="str">
        <f ca="1">VLOOKUP(B3,pt,3)</f>
        <v>＋48</v>
      </c>
      <c r="G3" s="37" t="e">
        <f>VLOOKUP(E3,pt,2)</f>
        <v>#N/A</v>
      </c>
      <c r="H3" s="26" t="s">
        <v>20</v>
      </c>
      <c r="I3" s="13">
        <v>0</v>
      </c>
      <c r="N3" s="1">
        <v>2</v>
      </c>
      <c r="O3" s="1" t="s">
        <v>21</v>
      </c>
      <c r="P3" s="10" t="str">
        <f ca="1">VLOOKUP(N3,pt,2)</f>
        <v>－8</v>
      </c>
      <c r="Q3" s="7" t="s">
        <v>19</v>
      </c>
      <c r="R3" s="37" t="str">
        <f ca="1">VLOOKUP(N3,pt,3)</f>
        <v>＋72</v>
      </c>
      <c r="S3" s="37" t="e">
        <f>VLOOKUP(Q3,pt,2)</f>
        <v>#N/A</v>
      </c>
      <c r="T3" s="26" t="s">
        <v>20</v>
      </c>
      <c r="U3" s="13">
        <v>0</v>
      </c>
      <c r="AF3" s="42"/>
      <c r="AG3" s="42"/>
      <c r="AH3" s="42"/>
      <c r="AI3" s="42"/>
    </row>
    <row r="4" spans="2:35" ht="18" customHeight="1" x14ac:dyDescent="0.15">
      <c r="N4"/>
      <c r="O4"/>
      <c r="P4"/>
      <c r="Q4"/>
      <c r="R4"/>
      <c r="S4"/>
      <c r="U4"/>
      <c r="V4"/>
      <c r="W4"/>
      <c r="X4"/>
    </row>
    <row r="5" spans="2:35" ht="18" customHeight="1" x14ac:dyDescent="0.15">
      <c r="N5"/>
      <c r="O5"/>
      <c r="P5"/>
      <c r="Q5"/>
      <c r="R5"/>
      <c r="S5"/>
      <c r="U5"/>
      <c r="V5"/>
      <c r="W5"/>
      <c r="X5"/>
    </row>
    <row r="6" spans="2:35" ht="18" customHeight="1" x14ac:dyDescent="0.15">
      <c r="N6"/>
      <c r="O6"/>
      <c r="P6"/>
      <c r="Q6"/>
      <c r="R6"/>
      <c r="S6"/>
      <c r="U6"/>
      <c r="V6"/>
      <c r="W6"/>
      <c r="X6"/>
    </row>
    <row r="7" spans="2:35" ht="18" customHeight="1" x14ac:dyDescent="0.15">
      <c r="N7"/>
      <c r="O7"/>
      <c r="P7"/>
      <c r="Q7"/>
      <c r="R7"/>
      <c r="S7"/>
      <c r="U7"/>
      <c r="V7"/>
      <c r="W7"/>
      <c r="X7"/>
    </row>
    <row r="8" spans="2:35" s="1" customFormat="1" ht="18" customHeight="1" x14ac:dyDescent="0.15">
      <c r="D8"/>
      <c r="E8"/>
      <c r="F8"/>
      <c r="G8"/>
      <c r="H8" s="25"/>
      <c r="I8"/>
      <c r="J8"/>
      <c r="K8"/>
      <c r="L8"/>
      <c r="M8"/>
      <c r="N8"/>
      <c r="O8"/>
      <c r="P8"/>
      <c r="Q8"/>
      <c r="R8"/>
      <c r="S8"/>
      <c r="T8" s="25"/>
      <c r="U8"/>
      <c r="V8"/>
      <c r="W8"/>
      <c r="X8"/>
      <c r="Y8"/>
    </row>
    <row r="9" spans="2:35" s="1" customFormat="1" ht="18" customHeight="1" x14ac:dyDescent="0.15">
      <c r="D9"/>
      <c r="E9"/>
      <c r="F9"/>
      <c r="G9"/>
      <c r="H9" s="25"/>
      <c r="I9"/>
      <c r="J9"/>
      <c r="K9"/>
      <c r="L9"/>
      <c r="M9"/>
      <c r="N9"/>
      <c r="O9"/>
      <c r="P9"/>
      <c r="Q9"/>
      <c r="R9"/>
      <c r="S9"/>
      <c r="T9" s="25"/>
      <c r="U9"/>
      <c r="V9"/>
      <c r="W9"/>
      <c r="X9"/>
      <c r="Y9"/>
    </row>
    <row r="10" spans="2:35" s="1" customFormat="1" ht="18" customHeight="1" x14ac:dyDescent="0.15">
      <c r="B10" s="1">
        <v>3</v>
      </c>
      <c r="C10" s="1" t="s">
        <v>21</v>
      </c>
      <c r="D10" s="10" t="str">
        <f ca="1">VLOOKUP(B10,pt,2)</f>
        <v>15</v>
      </c>
      <c r="E10" s="7" t="s">
        <v>19</v>
      </c>
      <c r="F10" s="37" t="str">
        <f ca="1">VLOOKUP(B10,pt,3)</f>
        <v>＋24</v>
      </c>
      <c r="G10" s="37" t="e">
        <f>VLOOKUP(E10,pt,2)</f>
        <v>#N/A</v>
      </c>
      <c r="H10" s="26" t="s">
        <v>20</v>
      </c>
      <c r="I10" s="13">
        <v>0</v>
      </c>
      <c r="N10" s="1">
        <v>4</v>
      </c>
      <c r="O10" s="1" t="s">
        <v>21</v>
      </c>
      <c r="P10" s="10" t="str">
        <f ca="1">VLOOKUP(N10,pt,2)</f>
        <v>6</v>
      </c>
      <c r="Q10" s="7" t="s">
        <v>19</v>
      </c>
      <c r="R10" s="37" t="str">
        <f ca="1">VLOOKUP(N10,pt,3)</f>
        <v>－8</v>
      </c>
      <c r="S10" s="37" t="e">
        <f>VLOOKUP(Q10,pt,2)</f>
        <v>#N/A</v>
      </c>
      <c r="T10" s="26" t="s">
        <v>20</v>
      </c>
      <c r="U10" s="13">
        <v>0</v>
      </c>
    </row>
    <row r="11" spans="2:35" s="1" customFormat="1" ht="18" customHeight="1" x14ac:dyDescent="0.15">
      <c r="D11"/>
      <c r="E11"/>
      <c r="F11"/>
      <c r="G11"/>
      <c r="H11" s="25"/>
      <c r="I11"/>
      <c r="J11"/>
      <c r="K11"/>
      <c r="L11"/>
      <c r="M11"/>
      <c r="N11"/>
      <c r="O11"/>
      <c r="P11"/>
      <c r="Q11"/>
      <c r="R11"/>
      <c r="S11"/>
      <c r="T11" s="25"/>
      <c r="U11"/>
      <c r="V11"/>
      <c r="W11"/>
      <c r="X11"/>
      <c r="Y11"/>
    </row>
    <row r="12" spans="2:35" s="1" customFormat="1" ht="18" customHeight="1" x14ac:dyDescent="0.15">
      <c r="D12"/>
      <c r="E12"/>
      <c r="F12"/>
      <c r="G12"/>
      <c r="H12" s="25"/>
      <c r="I12"/>
      <c r="J12"/>
      <c r="K12"/>
      <c r="L12"/>
      <c r="M12"/>
      <c r="N12"/>
      <c r="O12"/>
      <c r="P12"/>
      <c r="Q12"/>
      <c r="R12"/>
      <c r="S12"/>
      <c r="T12" s="25"/>
      <c r="U12"/>
      <c r="V12"/>
      <c r="W12"/>
      <c r="X12"/>
      <c r="Y12"/>
    </row>
    <row r="13" spans="2:35" s="1" customFormat="1" ht="18" customHeight="1" x14ac:dyDescent="0.15">
      <c r="D13"/>
      <c r="E13"/>
      <c r="F13"/>
      <c r="G13"/>
      <c r="H13" s="25"/>
      <c r="I13"/>
      <c r="J13"/>
      <c r="K13"/>
      <c r="L13"/>
      <c r="M13"/>
      <c r="N13"/>
      <c r="O13"/>
      <c r="P13"/>
      <c r="Q13"/>
      <c r="R13"/>
      <c r="S13"/>
      <c r="T13" s="25"/>
      <c r="U13"/>
      <c r="V13"/>
      <c r="W13"/>
      <c r="X13"/>
      <c r="Y13"/>
      <c r="AC13"/>
      <c r="AD13"/>
      <c r="AE13"/>
      <c r="AF13"/>
      <c r="AG13"/>
    </row>
    <row r="14" spans="2:35" s="1" customFormat="1" ht="18" customHeight="1" x14ac:dyDescent="0.15">
      <c r="D14"/>
      <c r="E14"/>
      <c r="F14"/>
      <c r="G14"/>
      <c r="H14" s="25"/>
      <c r="I14"/>
      <c r="J14"/>
      <c r="K14"/>
      <c r="L14"/>
      <c r="M14"/>
      <c r="N14"/>
      <c r="O14"/>
      <c r="P14"/>
      <c r="Q14"/>
      <c r="R14"/>
      <c r="S14"/>
      <c r="T14" s="25"/>
      <c r="U14"/>
      <c r="V14"/>
      <c r="W14"/>
      <c r="X14"/>
      <c r="Y14"/>
      <c r="AC14"/>
      <c r="AD14"/>
      <c r="AE14"/>
      <c r="AF14"/>
      <c r="AG14"/>
    </row>
    <row r="15" spans="2:35" s="1" customFormat="1" ht="18" customHeight="1" x14ac:dyDescent="0.15">
      <c r="D15"/>
      <c r="E15"/>
      <c r="F15"/>
      <c r="G15"/>
      <c r="H15" s="25"/>
      <c r="I15"/>
      <c r="J15"/>
      <c r="K15"/>
      <c r="L15"/>
      <c r="M15"/>
      <c r="N15"/>
      <c r="O15"/>
      <c r="P15"/>
      <c r="Q15"/>
      <c r="R15"/>
      <c r="S15"/>
      <c r="T15" s="25"/>
      <c r="U15"/>
      <c r="V15"/>
      <c r="W15"/>
      <c r="X15"/>
      <c r="Y15"/>
      <c r="AC15"/>
      <c r="AD15"/>
      <c r="AE15"/>
      <c r="AF15"/>
      <c r="AG15"/>
    </row>
    <row r="16" spans="2:35" s="1" customFormat="1" ht="18" customHeight="1" x14ac:dyDescent="0.15">
      <c r="G16" s="9"/>
      <c r="H16" s="15"/>
      <c r="I16" s="14"/>
      <c r="J16" s="15"/>
      <c r="K16" s="12"/>
      <c r="L16" s="12"/>
      <c r="S16" s="9"/>
      <c r="T16" s="15"/>
      <c r="U16" s="14"/>
      <c r="V16" s="15"/>
      <c r="W16" s="13"/>
      <c r="X16" s="13"/>
      <c r="AC16"/>
      <c r="AD16"/>
      <c r="AE16"/>
      <c r="AF16"/>
      <c r="AG16"/>
    </row>
    <row r="17" spans="2:33" s="1" customFormat="1" ht="18" customHeight="1" x14ac:dyDescent="0.15">
      <c r="B17" s="1">
        <v>5</v>
      </c>
      <c r="C17" s="1" t="s">
        <v>21</v>
      </c>
      <c r="D17" s="10" t="str">
        <f ca="1">VLOOKUP(B17,pt,2)</f>
        <v>4</v>
      </c>
      <c r="E17" s="7" t="s">
        <v>19</v>
      </c>
      <c r="F17" s="37" t="str">
        <f ca="1">VLOOKUP(B17,pt,3)</f>
        <v>－9</v>
      </c>
      <c r="G17" s="37" t="e">
        <f>VLOOKUP(E17,pt,2)</f>
        <v>#N/A</v>
      </c>
      <c r="H17" s="26" t="s">
        <v>20</v>
      </c>
      <c r="I17" s="32" t="str">
        <f ca="1">VLOOKUP(B17,pt,4)</f>
        <v>－41</v>
      </c>
      <c r="J17" s="32"/>
      <c r="K17" s="32"/>
      <c r="L17" s="32"/>
      <c r="N17" s="1">
        <v>6</v>
      </c>
      <c r="O17" s="1" t="s">
        <v>21</v>
      </c>
      <c r="P17" s="10" t="str">
        <f ca="1">VLOOKUP(N17,pt,2)</f>
        <v>4</v>
      </c>
      <c r="Q17" s="7" t="s">
        <v>19</v>
      </c>
      <c r="R17" s="37" t="str">
        <f ca="1">VLOOKUP(N17,pt,3)</f>
        <v>－16</v>
      </c>
      <c r="S17" s="37" t="e">
        <f>VLOOKUP(Q17,pt,2)</f>
        <v>#N/A</v>
      </c>
      <c r="T17" s="26" t="s">
        <v>20</v>
      </c>
      <c r="U17" s="32" t="str">
        <f ca="1">VLOOKUP(N17,pt,4)</f>
        <v>－32</v>
      </c>
      <c r="V17" s="32"/>
      <c r="W17" s="32"/>
      <c r="X17" s="32"/>
      <c r="AC17"/>
      <c r="AD17"/>
      <c r="AE17"/>
      <c r="AF17"/>
      <c r="AG17"/>
    </row>
    <row r="18" spans="2:33" s="1" customFormat="1" ht="18" customHeight="1" x14ac:dyDescent="0.15">
      <c r="D18"/>
      <c r="E18"/>
      <c r="F18"/>
      <c r="G18"/>
      <c r="H18" s="25"/>
      <c r="I18"/>
      <c r="J18"/>
      <c r="K18"/>
      <c r="L18"/>
      <c r="M18"/>
      <c r="N18"/>
      <c r="O18"/>
      <c r="P18"/>
      <c r="Q18"/>
      <c r="R18"/>
      <c r="S18"/>
      <c r="T18" s="25"/>
      <c r="U18"/>
      <c r="V18"/>
      <c r="W18"/>
      <c r="X18"/>
      <c r="Y18"/>
      <c r="AC18"/>
      <c r="AD18"/>
      <c r="AE18"/>
      <c r="AF18"/>
      <c r="AG18"/>
    </row>
    <row r="19" spans="2:33" s="1" customFormat="1" ht="18" customHeight="1" x14ac:dyDescent="0.15">
      <c r="D19"/>
      <c r="E19"/>
      <c r="F19"/>
      <c r="G19"/>
      <c r="H19" s="25"/>
      <c r="I19"/>
      <c r="J19"/>
      <c r="K19"/>
      <c r="L19"/>
      <c r="M19"/>
      <c r="N19"/>
      <c r="O19"/>
      <c r="P19"/>
      <c r="Q19"/>
      <c r="R19"/>
      <c r="S19"/>
      <c r="T19" s="25"/>
      <c r="U19"/>
      <c r="V19"/>
      <c r="W19"/>
      <c r="X19"/>
      <c r="Y19"/>
    </row>
    <row r="20" spans="2:33" s="1" customFormat="1" ht="18" customHeight="1" x14ac:dyDescent="0.15">
      <c r="D20"/>
      <c r="E20"/>
      <c r="F20"/>
      <c r="G20"/>
      <c r="H20" s="25"/>
      <c r="I20"/>
      <c r="J20"/>
      <c r="K20"/>
      <c r="L20"/>
      <c r="M20"/>
      <c r="N20"/>
      <c r="O20"/>
      <c r="P20"/>
      <c r="Q20"/>
      <c r="R20"/>
      <c r="S20"/>
      <c r="T20" s="25"/>
      <c r="U20"/>
      <c r="V20"/>
      <c r="W20"/>
      <c r="X20"/>
      <c r="Y20"/>
    </row>
    <row r="21" spans="2:33" s="1" customFormat="1" ht="18" customHeight="1" x14ac:dyDescent="0.15">
      <c r="D21"/>
      <c r="E21"/>
      <c r="F21"/>
      <c r="G21"/>
      <c r="H21" s="25"/>
      <c r="I21"/>
      <c r="J21"/>
      <c r="K21"/>
      <c r="L21"/>
      <c r="M21"/>
      <c r="N21"/>
      <c r="O21"/>
      <c r="P21"/>
      <c r="Q21"/>
      <c r="R21"/>
      <c r="S21"/>
      <c r="T21" s="25"/>
      <c r="U21"/>
      <c r="V21"/>
      <c r="W21"/>
      <c r="X21"/>
      <c r="Y21"/>
    </row>
    <row r="22" spans="2:33" s="1" customFormat="1" ht="18" customHeight="1" x14ac:dyDescent="0.15">
      <c r="G22" s="9"/>
      <c r="H22" s="15"/>
      <c r="I22" s="14"/>
      <c r="J22" s="15"/>
      <c r="K22" s="12"/>
      <c r="L22" s="12"/>
      <c r="S22" s="9"/>
      <c r="T22" s="15"/>
      <c r="U22" s="14"/>
      <c r="V22" s="15"/>
      <c r="W22" s="13"/>
      <c r="X22" s="13"/>
    </row>
    <row r="23" spans="2:33" s="1" customFormat="1" ht="18" customHeight="1" x14ac:dyDescent="0.15">
      <c r="G23" s="9"/>
      <c r="H23" s="15"/>
      <c r="I23" s="14"/>
      <c r="J23" s="15"/>
      <c r="K23" s="12"/>
      <c r="L23" s="12"/>
      <c r="S23" s="9"/>
      <c r="T23" s="15"/>
      <c r="U23" s="14"/>
      <c r="V23" s="15"/>
      <c r="W23" s="13"/>
      <c r="X23" s="13"/>
    </row>
    <row r="24" spans="2:33" s="1" customFormat="1" ht="18" customHeight="1" x14ac:dyDescent="0.15">
      <c r="B24" s="1">
        <v>7</v>
      </c>
      <c r="C24" s="1" t="s">
        <v>21</v>
      </c>
      <c r="D24" s="10" t="str">
        <f ca="1">VLOOKUP(B24,pt,2)</f>
        <v>－4</v>
      </c>
      <c r="E24" s="7" t="s">
        <v>19</v>
      </c>
      <c r="F24" s="37" t="str">
        <f ca="1">VLOOKUP(B24,pt,3)</f>
        <v>＋7</v>
      </c>
      <c r="G24" s="37" t="e">
        <f>VLOOKUP(E24,pt,2)</f>
        <v>#N/A</v>
      </c>
      <c r="H24" s="26" t="s">
        <v>20</v>
      </c>
      <c r="I24" s="32" t="str">
        <f ca="1">VLOOKUP(B24,pt,4)</f>
        <v>35</v>
      </c>
      <c r="J24" s="32"/>
      <c r="K24" s="32"/>
      <c r="L24" s="32"/>
      <c r="N24" s="1">
        <v>8</v>
      </c>
      <c r="O24" s="1" t="s">
        <v>21</v>
      </c>
      <c r="P24" s="10" t="str">
        <f ca="1">VLOOKUP(N24,pt,2)</f>
        <v>－7</v>
      </c>
      <c r="Q24" s="7" t="s">
        <v>19</v>
      </c>
      <c r="R24" s="37" t="str">
        <f ca="1">VLOOKUP(N24,pt,3)</f>
        <v>＋17</v>
      </c>
      <c r="S24" s="37" t="e">
        <f>VLOOKUP(Q24,pt,2)</f>
        <v>#N/A</v>
      </c>
      <c r="T24" s="26" t="s">
        <v>20</v>
      </c>
      <c r="U24" s="32" t="str">
        <f ca="1">VLOOKUP(N24,pt,4)</f>
        <v>3</v>
      </c>
      <c r="V24" s="32"/>
      <c r="W24" s="32"/>
      <c r="X24" s="32"/>
    </row>
    <row r="25" spans="2:33" s="1" customFormat="1" ht="18" customHeight="1" x14ac:dyDescent="0.15">
      <c r="D25"/>
      <c r="E25"/>
      <c r="F25"/>
      <c r="G25"/>
      <c r="H25" s="25"/>
      <c r="I25"/>
      <c r="J25"/>
      <c r="K25"/>
      <c r="L25"/>
      <c r="M25"/>
      <c r="N25"/>
      <c r="O25"/>
      <c r="P25"/>
      <c r="Q25"/>
      <c r="R25"/>
      <c r="S25"/>
      <c r="T25" s="25"/>
      <c r="U25"/>
      <c r="V25"/>
      <c r="W25"/>
      <c r="X25"/>
      <c r="Y25"/>
    </row>
    <row r="26" spans="2:33" s="1" customFormat="1" ht="18" customHeight="1" x14ac:dyDescent="0.15">
      <c r="D26"/>
      <c r="E26"/>
      <c r="F26"/>
      <c r="G26"/>
      <c r="H26" s="25"/>
      <c r="I26"/>
      <c r="J26"/>
      <c r="K26"/>
      <c r="L26"/>
      <c r="M26"/>
      <c r="N26"/>
      <c r="O26"/>
      <c r="P26"/>
      <c r="Q26"/>
      <c r="R26"/>
      <c r="S26"/>
      <c r="T26" s="25"/>
      <c r="U26"/>
      <c r="V26"/>
      <c r="W26"/>
      <c r="X26"/>
      <c r="Y26"/>
    </row>
    <row r="27" spans="2:33" s="1" customFormat="1" ht="18" customHeight="1" x14ac:dyDescent="0.15">
      <c r="D27"/>
      <c r="E27"/>
      <c r="F27"/>
      <c r="G27"/>
      <c r="H27" s="25"/>
      <c r="I27"/>
      <c r="J27"/>
      <c r="K27"/>
      <c r="L27"/>
      <c r="M27"/>
      <c r="N27"/>
      <c r="O27"/>
      <c r="P27"/>
      <c r="Q27"/>
      <c r="R27"/>
      <c r="S27"/>
      <c r="T27" s="25"/>
      <c r="U27"/>
      <c r="V27"/>
      <c r="W27"/>
      <c r="X27"/>
      <c r="Y27"/>
    </row>
    <row r="28" spans="2:33" s="1" customFormat="1" ht="18" customHeight="1" x14ac:dyDescent="0.15">
      <c r="D28"/>
      <c r="E28"/>
      <c r="F28"/>
      <c r="G28"/>
      <c r="H28" s="25"/>
      <c r="I28"/>
      <c r="J28"/>
      <c r="K28"/>
      <c r="L28"/>
      <c r="M28"/>
      <c r="N28"/>
      <c r="O28"/>
      <c r="P28"/>
      <c r="Q28"/>
      <c r="R28"/>
      <c r="S28"/>
      <c r="T28" s="25"/>
      <c r="U28"/>
      <c r="V28"/>
      <c r="W28"/>
      <c r="X28"/>
      <c r="Y28"/>
    </row>
    <row r="29" spans="2:33" ht="18" customHeight="1" x14ac:dyDescent="0.15">
      <c r="N29"/>
      <c r="O29"/>
      <c r="P29"/>
      <c r="Q29"/>
      <c r="R29"/>
      <c r="S29"/>
      <c r="U29"/>
      <c r="V29"/>
      <c r="W29"/>
      <c r="X29"/>
    </row>
    <row r="30" spans="2:33" ht="18" customHeight="1" x14ac:dyDescent="0.15"/>
    <row r="31" spans="2:33" s="1" customFormat="1" ht="18" customHeight="1" x14ac:dyDescent="0.15">
      <c r="B31" s="1">
        <v>9</v>
      </c>
      <c r="C31" s="1" t="s">
        <v>21</v>
      </c>
      <c r="D31" s="10" t="str">
        <f ca="1">VLOOKUP(B31,pt,2)</f>
        <v>－24</v>
      </c>
      <c r="E31" s="7" t="s">
        <v>19</v>
      </c>
      <c r="F31" s="37" t="str">
        <f ca="1">VLOOKUP(B31,pt,3)</f>
        <v>＋19</v>
      </c>
      <c r="G31" s="37" t="e">
        <f>VLOOKUP(E31,pt,2)</f>
        <v>#N/A</v>
      </c>
      <c r="H31" s="26" t="s">
        <v>20</v>
      </c>
      <c r="I31" s="32" t="str">
        <f ca="1">VLOOKUP(B31,pt,4)</f>
        <v>4</v>
      </c>
      <c r="J31" s="32"/>
      <c r="K31" s="32"/>
      <c r="L31" s="32"/>
      <c r="N31" s="1">
        <v>10</v>
      </c>
      <c r="O31" s="1" t="s">
        <v>21</v>
      </c>
      <c r="P31" s="10" t="str">
        <f ca="1">VLOOKUP(N31,pt,2)</f>
        <v>18</v>
      </c>
      <c r="Q31" s="7" t="s">
        <v>19</v>
      </c>
      <c r="R31" s="37" t="str">
        <f ca="1">VLOOKUP(N31,pt,3)</f>
        <v>－7</v>
      </c>
      <c r="S31" s="37" t="e">
        <f>VLOOKUP(Q31,pt,2)</f>
        <v>#N/A</v>
      </c>
      <c r="T31" s="26" t="s">
        <v>20</v>
      </c>
      <c r="U31" s="32" t="str">
        <f ca="1">VLOOKUP(N31,pt,4)</f>
        <v>8</v>
      </c>
      <c r="V31" s="32"/>
      <c r="W31" s="32"/>
      <c r="X31" s="32"/>
    </row>
    <row r="32" spans="2:33" s="1" customFormat="1" ht="18" customHeight="1" x14ac:dyDescent="0.15">
      <c r="D32"/>
      <c r="E32"/>
      <c r="F32"/>
      <c r="G32"/>
      <c r="H32" s="25"/>
      <c r="I32"/>
      <c r="J32"/>
      <c r="K32"/>
      <c r="L32"/>
      <c r="M32"/>
      <c r="N32"/>
      <c r="O32"/>
      <c r="P32"/>
      <c r="Q32"/>
      <c r="R32"/>
      <c r="S32"/>
      <c r="T32" s="25"/>
      <c r="U32"/>
      <c r="V32"/>
      <c r="W32"/>
      <c r="X32"/>
      <c r="Y32"/>
    </row>
    <row r="33" spans="2:25" s="1" customFormat="1" ht="18" customHeight="1" x14ac:dyDescent="0.15">
      <c r="D33"/>
      <c r="E33"/>
      <c r="F33"/>
      <c r="G33"/>
      <c r="H33" s="25"/>
      <c r="I33"/>
      <c r="J33"/>
      <c r="K33"/>
      <c r="L33"/>
      <c r="M33"/>
      <c r="N33"/>
      <c r="O33"/>
      <c r="P33"/>
      <c r="Q33"/>
      <c r="R33"/>
      <c r="S33"/>
      <c r="T33" s="25"/>
      <c r="U33"/>
      <c r="V33"/>
      <c r="W33"/>
      <c r="X33"/>
      <c r="Y33"/>
    </row>
    <row r="34" spans="2:25" s="1" customFormat="1" ht="18" customHeight="1" x14ac:dyDescent="0.15">
      <c r="D34"/>
      <c r="E34"/>
      <c r="F34"/>
      <c r="G34"/>
      <c r="H34" s="25"/>
      <c r="I34"/>
      <c r="J34"/>
      <c r="K34"/>
      <c r="L34"/>
      <c r="M34"/>
      <c r="N34"/>
      <c r="O34"/>
      <c r="P34"/>
      <c r="Q34"/>
      <c r="R34"/>
      <c r="S34"/>
      <c r="T34" s="25"/>
      <c r="U34"/>
      <c r="V34"/>
      <c r="W34"/>
      <c r="X34"/>
      <c r="Y34"/>
    </row>
    <row r="35" spans="2:25" s="1" customFormat="1" ht="18" customHeight="1" x14ac:dyDescent="0.15">
      <c r="D35"/>
      <c r="E35"/>
      <c r="F35"/>
      <c r="G35"/>
      <c r="H35" s="25"/>
      <c r="I35"/>
      <c r="J35"/>
      <c r="K35"/>
      <c r="L35"/>
      <c r="M35"/>
      <c r="N35"/>
      <c r="O35"/>
      <c r="P35"/>
      <c r="Q35"/>
      <c r="R35"/>
      <c r="S35"/>
      <c r="T35" s="25"/>
      <c r="U35"/>
      <c r="V35"/>
      <c r="W35"/>
      <c r="X35"/>
      <c r="Y35"/>
    </row>
    <row r="36" spans="2:25" ht="18" customHeight="1" x14ac:dyDescent="0.15">
      <c r="N36"/>
      <c r="O36"/>
      <c r="P36"/>
      <c r="Q36"/>
      <c r="R36"/>
      <c r="S36"/>
      <c r="U36"/>
      <c r="V36"/>
      <c r="W36"/>
      <c r="X36"/>
    </row>
    <row r="37" spans="2:25" ht="18" customHeight="1" x14ac:dyDescent="0.15"/>
    <row r="38" spans="2:25" s="1" customFormat="1" ht="18" customHeight="1" x14ac:dyDescent="0.15">
      <c r="B38" s="1">
        <v>11</v>
      </c>
      <c r="C38" s="1" t="s">
        <v>21</v>
      </c>
      <c r="D38" s="10" t="str">
        <f ca="1">VLOOKUP(B38,pt,2)</f>
        <v>－40</v>
      </c>
      <c r="E38" s="7" t="s">
        <v>19</v>
      </c>
      <c r="F38" s="37" t="str">
        <f ca="1">VLOOKUP(B38,pt,3)</f>
        <v>＋4</v>
      </c>
      <c r="G38" s="37" t="e">
        <f>VLOOKUP(E38,pt,2)</f>
        <v>#N/A</v>
      </c>
      <c r="H38" s="26" t="s">
        <v>20</v>
      </c>
      <c r="I38" s="32" t="str">
        <f ca="1">VLOOKUP(B38,pt,4)</f>
        <v>－1</v>
      </c>
      <c r="J38" s="32"/>
      <c r="K38" s="32"/>
      <c r="L38" s="32"/>
      <c r="N38" s="1">
        <v>12</v>
      </c>
      <c r="O38" s="1" t="s">
        <v>21</v>
      </c>
      <c r="P38" s="10" t="str">
        <f ca="1">VLOOKUP(N38,pt,2)</f>
        <v>－10</v>
      </c>
      <c r="Q38" s="7" t="s">
        <v>19</v>
      </c>
      <c r="R38" s="37" t="str">
        <f ca="1">VLOOKUP(N38,pt,3)</f>
        <v>－17</v>
      </c>
      <c r="S38" s="37" t="e">
        <f>VLOOKUP(Q38,pt,2)</f>
        <v>#N/A</v>
      </c>
      <c r="T38" s="26" t="s">
        <v>20</v>
      </c>
      <c r="U38" s="32" t="str">
        <f ca="1">VLOOKUP(N38,pt,4)</f>
        <v>－12</v>
      </c>
      <c r="V38" s="32"/>
      <c r="W38" s="32"/>
      <c r="X38" s="32"/>
    </row>
    <row r="39" spans="2:25" s="1" customFormat="1" ht="18" customHeight="1" x14ac:dyDescent="0.15">
      <c r="D39"/>
      <c r="E39"/>
      <c r="F39"/>
      <c r="G39"/>
      <c r="H39" s="25"/>
      <c r="I39"/>
      <c r="J39"/>
      <c r="K39"/>
      <c r="L39"/>
      <c r="M39"/>
      <c r="N39"/>
      <c r="O39"/>
      <c r="P39"/>
      <c r="Q39"/>
      <c r="R39"/>
      <c r="S39"/>
      <c r="T39" s="25"/>
      <c r="U39"/>
      <c r="V39"/>
      <c r="W39"/>
      <c r="X39"/>
      <c r="Y39"/>
    </row>
    <row r="40" spans="2:25" s="1" customFormat="1" ht="18" customHeight="1" x14ac:dyDescent="0.15">
      <c r="D40"/>
      <c r="E40"/>
      <c r="F40"/>
      <c r="G40"/>
      <c r="H40" s="25"/>
      <c r="I40"/>
      <c r="J40"/>
      <c r="K40"/>
      <c r="L40"/>
      <c r="M40"/>
      <c r="N40"/>
      <c r="O40"/>
      <c r="P40"/>
      <c r="Q40"/>
      <c r="R40"/>
      <c r="S40"/>
      <c r="T40" s="25"/>
      <c r="U40"/>
      <c r="V40"/>
      <c r="W40"/>
      <c r="X40"/>
      <c r="Y40"/>
    </row>
    <row r="41" spans="2:25" s="1" customFormat="1" ht="18" customHeight="1" x14ac:dyDescent="0.15">
      <c r="D41"/>
      <c r="E41"/>
      <c r="F41"/>
      <c r="G41"/>
      <c r="H41" s="25"/>
      <c r="I41"/>
      <c r="J41"/>
      <c r="K41"/>
      <c r="L41"/>
      <c r="M41"/>
      <c r="N41"/>
      <c r="O41"/>
      <c r="P41"/>
      <c r="Q41"/>
      <c r="R41"/>
      <c r="S41"/>
      <c r="T41" s="25"/>
      <c r="U41"/>
      <c r="V41"/>
      <c r="W41"/>
      <c r="X41"/>
      <c r="Y41"/>
    </row>
    <row r="42" spans="2:25" s="1" customFormat="1" ht="18" customHeight="1" x14ac:dyDescent="0.15">
      <c r="D42"/>
      <c r="E42"/>
      <c r="F42"/>
      <c r="G42"/>
      <c r="H42" s="25"/>
      <c r="I42"/>
      <c r="J42"/>
      <c r="K42"/>
      <c r="L42"/>
      <c r="M42"/>
      <c r="N42"/>
      <c r="O42"/>
      <c r="P42"/>
      <c r="Q42"/>
      <c r="R42"/>
      <c r="S42"/>
      <c r="T42" s="25"/>
      <c r="U42"/>
      <c r="V42"/>
      <c r="W42"/>
      <c r="X42"/>
      <c r="Y42"/>
    </row>
    <row r="43" spans="2:25" ht="17.25" x14ac:dyDescent="0.15">
      <c r="B43" s="1"/>
      <c r="C43" s="1"/>
      <c r="D43" s="1"/>
      <c r="E43" s="1"/>
      <c r="F43" s="41" t="s">
        <v>22</v>
      </c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Y43" s="1"/>
    </row>
    <row r="44" spans="2:25" x14ac:dyDescent="0.15">
      <c r="B44" s="1"/>
      <c r="C44" s="1"/>
      <c r="D44" s="1"/>
      <c r="E44" s="1"/>
      <c r="F44" s="1"/>
      <c r="G44" s="1"/>
      <c r="I44" s="1"/>
      <c r="J44" s="1"/>
      <c r="K44" s="1"/>
      <c r="L44" s="1"/>
      <c r="M44" s="1"/>
    </row>
    <row r="45" spans="2:25" ht="15.75" customHeight="1" x14ac:dyDescent="0.15">
      <c r="B45" s="1">
        <v>1</v>
      </c>
      <c r="C45" s="1" t="s">
        <v>21</v>
      </c>
      <c r="D45" s="10" t="str">
        <f ca="1">VLOOKUP(B45,pt,2)</f>
        <v>－8</v>
      </c>
      <c r="E45" s="7" t="s">
        <v>19</v>
      </c>
      <c r="F45" s="37" t="str">
        <f ca="1">VLOOKUP(B45,pt,3)</f>
        <v>＋48</v>
      </c>
      <c r="G45" s="37" t="e">
        <f>VLOOKUP(E45,pt,2)</f>
        <v>#N/A</v>
      </c>
      <c r="H45" s="26" t="s">
        <v>20</v>
      </c>
      <c r="I45" s="13">
        <v>0</v>
      </c>
      <c r="M45" s="1"/>
      <c r="N45" s="1">
        <v>2</v>
      </c>
      <c r="O45" s="1" t="s">
        <v>21</v>
      </c>
      <c r="P45" s="10" t="str">
        <f ca="1">VLOOKUP(N45,pt,2)</f>
        <v>－8</v>
      </c>
      <c r="Q45" s="7" t="s">
        <v>19</v>
      </c>
      <c r="R45" s="37" t="str">
        <f ca="1">VLOOKUP(N45,pt,3)</f>
        <v>＋72</v>
      </c>
      <c r="S45" s="37" t="e">
        <f>VLOOKUP(Q45,pt,2)</f>
        <v>#N/A</v>
      </c>
      <c r="T45" s="26" t="s">
        <v>20</v>
      </c>
      <c r="U45" s="13">
        <v>0</v>
      </c>
      <c r="V45"/>
      <c r="W45"/>
      <c r="X45"/>
    </row>
    <row r="46" spans="2:25" s="1" customFormat="1" ht="15.75" customHeight="1" x14ac:dyDescent="0.15">
      <c r="D46" s="10"/>
      <c r="E46" s="7"/>
      <c r="F46" s="11"/>
      <c r="G46" s="11"/>
      <c r="H46" s="26"/>
      <c r="I46" s="11"/>
      <c r="J46" s="13"/>
      <c r="K46" s="13"/>
      <c r="L46" s="13"/>
      <c r="P46" s="10"/>
      <c r="Q46" s="7"/>
      <c r="R46" s="11"/>
      <c r="S46" s="11"/>
      <c r="T46" s="26"/>
      <c r="U46" s="11"/>
      <c r="V46" s="13"/>
      <c r="W46" s="13"/>
      <c r="X46" s="13"/>
    </row>
    <row r="47" spans="2:25" s="16" customFormat="1" ht="15.75" customHeight="1" x14ac:dyDescent="0.15">
      <c r="F47" s="17" t="str">
        <f ca="1">VLOOKUP(B45,pt,9)</f>
        <v>6</v>
      </c>
      <c r="G47" s="18" t="s">
        <v>19</v>
      </c>
      <c r="H47" s="22" t="s">
        <v>20</v>
      </c>
      <c r="I47" s="30" t="str">
        <f ca="1">VLOOKUP(B45,pt,6)</f>
        <v>－48</v>
      </c>
      <c r="J47" s="30"/>
      <c r="K47" s="30"/>
      <c r="R47" s="17" t="str">
        <f ca="1">VLOOKUP(N45,pt,9)</f>
        <v>9</v>
      </c>
      <c r="S47" s="18" t="s">
        <v>19</v>
      </c>
      <c r="T47" s="22" t="s">
        <v>20</v>
      </c>
      <c r="U47" s="30" t="str">
        <f ca="1">VLOOKUP(N45,pt,6)</f>
        <v>－72</v>
      </c>
      <c r="V47" s="30"/>
      <c r="W47" s="30"/>
    </row>
    <row r="48" spans="2:25" s="16" customFormat="1" ht="15.75" customHeight="1" x14ac:dyDescent="0.25">
      <c r="G48" s="39" t="s">
        <v>19</v>
      </c>
      <c r="H48" s="35" t="s">
        <v>20</v>
      </c>
      <c r="I48" s="23" t="str">
        <f ca="1">VLOOKUP(B45,pt,8)</f>
        <v>－48</v>
      </c>
      <c r="J48" s="36" t="s">
        <v>20</v>
      </c>
      <c r="K48" s="30" t="str">
        <f ca="1">VLOOKUP(B45,pt,9)</f>
        <v>6</v>
      </c>
      <c r="L48" s="30"/>
      <c r="S48" s="39" t="s">
        <v>19</v>
      </c>
      <c r="T48" s="35" t="s">
        <v>20</v>
      </c>
      <c r="U48" s="23" t="str">
        <f ca="1">VLOOKUP(N45,pt,8)</f>
        <v>－72</v>
      </c>
      <c r="V48" s="36" t="s">
        <v>20</v>
      </c>
      <c r="W48" s="30" t="str">
        <f ca="1">VLOOKUP(N45,pt,9)</f>
        <v>9</v>
      </c>
      <c r="X48" s="30"/>
    </row>
    <row r="49" spans="2:25" s="16" customFormat="1" ht="15.75" customHeight="1" x14ac:dyDescent="0.15">
      <c r="G49" s="40"/>
      <c r="H49" s="35"/>
      <c r="I49" s="24" t="str">
        <f ca="1">VLOOKUP(B45,pt,9)</f>
        <v>6</v>
      </c>
      <c r="J49" s="35"/>
      <c r="K49" s="30"/>
      <c r="L49" s="30"/>
      <c r="S49" s="40"/>
      <c r="T49" s="35"/>
      <c r="U49" s="24" t="str">
        <f ca="1">VLOOKUP(N45,pt,9)</f>
        <v>9</v>
      </c>
      <c r="V49" s="35"/>
      <c r="W49" s="30"/>
      <c r="X49" s="30"/>
    </row>
    <row r="50" spans="2:25" ht="15.75" customHeight="1" x14ac:dyDescent="0.15">
      <c r="B50" s="1"/>
      <c r="C50" s="1"/>
      <c r="D50" s="1"/>
      <c r="E50" s="1"/>
      <c r="F50" s="1"/>
      <c r="G50" s="9"/>
      <c r="H50" s="15"/>
      <c r="I50" s="14"/>
      <c r="J50" s="15"/>
      <c r="K50" s="13"/>
      <c r="L50" s="13"/>
      <c r="M50" s="1"/>
      <c r="S50" s="9"/>
      <c r="T50" s="15"/>
      <c r="U50" s="14"/>
      <c r="V50" s="15"/>
      <c r="W50" s="13"/>
      <c r="X50" s="13"/>
      <c r="Y50" s="1"/>
    </row>
    <row r="51" spans="2:25" ht="15.75" customHeight="1" x14ac:dyDescent="0.15">
      <c r="B51" s="1"/>
      <c r="C51" s="1"/>
      <c r="D51" s="1"/>
      <c r="E51" s="1"/>
      <c r="F51" s="1"/>
      <c r="G51" s="9"/>
      <c r="H51" s="15"/>
      <c r="I51" s="14"/>
      <c r="J51" s="15"/>
      <c r="K51" s="13"/>
      <c r="L51" s="13"/>
      <c r="M51" s="1"/>
      <c r="S51" s="9"/>
      <c r="T51" s="15"/>
      <c r="U51" s="14"/>
      <c r="V51" s="15"/>
      <c r="W51" s="13"/>
      <c r="X51" s="13"/>
      <c r="Y51" s="1"/>
    </row>
    <row r="52" spans="2:25" ht="15.75" customHeight="1" x14ac:dyDescent="0.15">
      <c r="B52" s="1">
        <v>3</v>
      </c>
      <c r="C52" s="1" t="s">
        <v>21</v>
      </c>
      <c r="D52" s="10" t="str">
        <f ca="1">VLOOKUP(B52,pt,2)</f>
        <v>15</v>
      </c>
      <c r="E52" s="7" t="s">
        <v>19</v>
      </c>
      <c r="F52" s="37" t="str">
        <f ca="1">VLOOKUP(B52,pt,3)</f>
        <v>＋24</v>
      </c>
      <c r="G52" s="37" t="e">
        <f>VLOOKUP(E52,pt,2)</f>
        <v>#N/A</v>
      </c>
      <c r="H52" s="26" t="s">
        <v>20</v>
      </c>
      <c r="I52" s="13">
        <v>0</v>
      </c>
      <c r="M52" s="1"/>
      <c r="N52" s="1">
        <v>4</v>
      </c>
      <c r="O52" s="1" t="s">
        <v>21</v>
      </c>
      <c r="P52" s="10" t="str">
        <f ca="1">VLOOKUP(N52,pt,2)</f>
        <v>6</v>
      </c>
      <c r="Q52" s="7" t="s">
        <v>19</v>
      </c>
      <c r="R52" s="37" t="str">
        <f ca="1">VLOOKUP(N52,pt,3)</f>
        <v>－8</v>
      </c>
      <c r="S52" s="37" t="e">
        <f>VLOOKUP(Q52,pt,2)</f>
        <v>#N/A</v>
      </c>
      <c r="T52" s="26" t="s">
        <v>20</v>
      </c>
      <c r="U52" s="13">
        <v>0</v>
      </c>
      <c r="V52"/>
      <c r="W52"/>
      <c r="X52"/>
      <c r="Y52" s="1"/>
    </row>
    <row r="53" spans="2:25" s="1" customFormat="1" ht="15.75" customHeight="1" x14ac:dyDescent="0.15">
      <c r="D53" s="10"/>
      <c r="E53" s="7"/>
      <c r="F53" s="11"/>
      <c r="G53" s="11"/>
      <c r="H53" s="26"/>
      <c r="I53" s="11"/>
      <c r="J53" s="13"/>
      <c r="K53" s="13"/>
      <c r="L53" s="13"/>
      <c r="P53" s="10"/>
      <c r="Q53" s="7"/>
      <c r="R53" s="11"/>
      <c r="S53" s="11"/>
      <c r="T53" s="26"/>
      <c r="U53" s="11"/>
      <c r="V53" s="13"/>
      <c r="W53" s="13"/>
      <c r="X53" s="13"/>
    </row>
    <row r="54" spans="2:25" ht="15.75" customHeight="1" x14ac:dyDescent="0.15">
      <c r="B54" s="1"/>
      <c r="C54" s="1"/>
      <c r="D54" s="16"/>
      <c r="E54" s="16"/>
      <c r="F54" s="17" t="str">
        <f ca="1">VLOOKUP(B52,pt,7)</f>
        <v>15</v>
      </c>
      <c r="G54" s="19" t="s">
        <v>19</v>
      </c>
      <c r="H54" s="22" t="s">
        <v>20</v>
      </c>
      <c r="I54" s="30" t="str">
        <f ca="1">VLOOKUP(B52,pt,8)</f>
        <v>－24</v>
      </c>
      <c r="J54" s="30"/>
      <c r="K54" s="30"/>
      <c r="L54" s="16"/>
      <c r="M54" s="16"/>
      <c r="N54" s="16"/>
      <c r="O54" s="16"/>
      <c r="P54" s="16"/>
      <c r="Q54" s="16"/>
      <c r="R54" s="17" t="str">
        <f ca="1">VLOOKUP(N52,pt,7)</f>
        <v>6</v>
      </c>
      <c r="S54" s="19" t="s">
        <v>19</v>
      </c>
      <c r="T54" s="22" t="s">
        <v>20</v>
      </c>
      <c r="U54" s="30" t="str">
        <f ca="1">VLOOKUP(N52,pt,8)</f>
        <v>8</v>
      </c>
      <c r="V54" s="30"/>
      <c r="W54" s="30"/>
      <c r="X54" s="16"/>
      <c r="Y54" s="1"/>
    </row>
    <row r="55" spans="2:25" ht="15.75" customHeight="1" x14ac:dyDescent="0.25">
      <c r="B55" s="1"/>
      <c r="C55" s="1"/>
      <c r="D55" s="16"/>
      <c r="E55" s="16"/>
      <c r="F55" s="16"/>
      <c r="G55" s="33" t="s">
        <v>19</v>
      </c>
      <c r="H55" s="35" t="s">
        <v>20</v>
      </c>
      <c r="I55" s="23" t="str">
        <f ca="1">VLOOKUP(B52,pt,8)</f>
        <v>－24</v>
      </c>
      <c r="J55" s="36" t="s">
        <v>20</v>
      </c>
      <c r="K55" s="31" t="str">
        <f ca="1">VLOOKUP(B52,pt,9)</f>
        <v>－</v>
      </c>
      <c r="L55" s="20" t="str">
        <f ca="1">VLOOKUP(B52,pt,10)</f>
        <v>8</v>
      </c>
      <c r="M55" s="16"/>
      <c r="N55" s="16"/>
      <c r="O55" s="16"/>
      <c r="P55" s="16"/>
      <c r="Q55" s="16"/>
      <c r="R55" s="16"/>
      <c r="S55" s="33" t="s">
        <v>19</v>
      </c>
      <c r="T55" s="35" t="s">
        <v>20</v>
      </c>
      <c r="U55" s="23" t="str">
        <f ca="1">VLOOKUP(N52,pt,8)</f>
        <v>8</v>
      </c>
      <c r="V55" s="36" t="s">
        <v>20</v>
      </c>
      <c r="W55" s="31" t="str">
        <f ca="1">VLOOKUP(N52,pt,9)</f>
        <v/>
      </c>
      <c r="X55" s="20" t="str">
        <f ca="1">VLOOKUP(N52,pt,10)</f>
        <v>4</v>
      </c>
      <c r="Y55" s="1"/>
    </row>
    <row r="56" spans="2:25" ht="15.75" customHeight="1" x14ac:dyDescent="0.15">
      <c r="B56" s="1"/>
      <c r="C56" s="1"/>
      <c r="D56" s="16"/>
      <c r="E56" s="16"/>
      <c r="F56" s="16"/>
      <c r="G56" s="34"/>
      <c r="H56" s="35"/>
      <c r="I56" s="24" t="str">
        <f ca="1">VLOOKUP(B52,pt,7)</f>
        <v>15</v>
      </c>
      <c r="J56" s="35"/>
      <c r="K56" s="31"/>
      <c r="L56" s="21" t="str">
        <f ca="1">VLOOKUP(B52,pt,11)</f>
        <v>5</v>
      </c>
      <c r="M56" s="16"/>
      <c r="N56" s="16"/>
      <c r="O56" s="16"/>
      <c r="P56" s="16"/>
      <c r="Q56" s="16"/>
      <c r="R56" s="16"/>
      <c r="S56" s="34"/>
      <c r="T56" s="35"/>
      <c r="U56" s="24" t="str">
        <f ca="1">VLOOKUP(N52,pt,7)</f>
        <v>6</v>
      </c>
      <c r="V56" s="35"/>
      <c r="W56" s="31"/>
      <c r="X56" s="21" t="str">
        <f ca="1">VLOOKUP(N52,pt,11)</f>
        <v>3</v>
      </c>
      <c r="Y56" s="1"/>
    </row>
    <row r="57" spans="2:25" ht="15.75" customHeight="1" x14ac:dyDescent="0.15">
      <c r="B57" s="1"/>
      <c r="C57" s="1"/>
      <c r="D57" s="1"/>
      <c r="E57" s="1"/>
      <c r="F57" s="1"/>
      <c r="G57" s="9"/>
      <c r="H57" s="15"/>
      <c r="I57" s="14"/>
      <c r="J57" s="15"/>
      <c r="K57" s="13"/>
      <c r="L57" s="13"/>
      <c r="M57" s="1"/>
      <c r="S57" s="9"/>
      <c r="T57" s="15"/>
      <c r="U57" s="14"/>
      <c r="V57" s="15"/>
      <c r="W57" s="13"/>
      <c r="X57" s="13"/>
      <c r="Y57" s="1"/>
    </row>
    <row r="58" spans="2:25" ht="15.75" customHeight="1" x14ac:dyDescent="0.15">
      <c r="B58" s="1"/>
      <c r="C58" s="1"/>
      <c r="D58" s="1"/>
      <c r="E58" s="1"/>
      <c r="F58" s="1"/>
      <c r="G58" s="9"/>
      <c r="H58" s="15"/>
      <c r="I58" s="14"/>
      <c r="J58" s="15"/>
      <c r="K58" s="13"/>
      <c r="L58" s="13"/>
      <c r="M58" s="1"/>
      <c r="S58" s="9"/>
      <c r="T58" s="15"/>
      <c r="U58" s="14"/>
      <c r="V58" s="15"/>
      <c r="W58" s="13"/>
      <c r="X58" s="13"/>
      <c r="Y58" s="1"/>
    </row>
    <row r="59" spans="2:25" ht="15.75" customHeight="1" x14ac:dyDescent="0.15">
      <c r="B59" s="1">
        <v>5</v>
      </c>
      <c r="C59" s="1" t="s">
        <v>21</v>
      </c>
      <c r="D59" s="10" t="str">
        <f ca="1">VLOOKUP(B59,pt,2)</f>
        <v>4</v>
      </c>
      <c r="E59" s="7" t="s">
        <v>19</v>
      </c>
      <c r="F59" s="37" t="str">
        <f ca="1">VLOOKUP(B59,pt,3)</f>
        <v>－9</v>
      </c>
      <c r="G59" s="37" t="e">
        <f>VLOOKUP(E59,pt,2)</f>
        <v>#N/A</v>
      </c>
      <c r="H59" s="26" t="s">
        <v>20</v>
      </c>
      <c r="I59" s="32" t="str">
        <f ca="1">VLOOKUP(B59,pt,4)</f>
        <v>－41</v>
      </c>
      <c r="J59" s="32"/>
      <c r="K59" s="32"/>
      <c r="L59" s="32"/>
      <c r="M59" s="1"/>
      <c r="N59" s="1">
        <v>6</v>
      </c>
      <c r="O59" s="1" t="s">
        <v>21</v>
      </c>
      <c r="P59" s="10" t="str">
        <f ca="1">VLOOKUP(N59,pt,2)</f>
        <v>4</v>
      </c>
      <c r="Q59" s="7" t="s">
        <v>19</v>
      </c>
      <c r="R59" s="37" t="str">
        <f ca="1">VLOOKUP(N59,pt,3)</f>
        <v>－16</v>
      </c>
      <c r="S59" s="37" t="e">
        <f>VLOOKUP(Q59,pt,2)</f>
        <v>#N/A</v>
      </c>
      <c r="T59" s="26" t="s">
        <v>20</v>
      </c>
      <c r="U59" s="32" t="str">
        <f ca="1">VLOOKUP(N59,pt,4)</f>
        <v>－32</v>
      </c>
      <c r="V59" s="32"/>
      <c r="W59" s="32"/>
      <c r="X59" s="32"/>
      <c r="Y59" s="1"/>
    </row>
    <row r="60" spans="2:25" s="1" customFormat="1" ht="15.75" customHeight="1" x14ac:dyDescent="0.15">
      <c r="D60" s="10"/>
      <c r="E60" s="7"/>
      <c r="F60" s="11"/>
      <c r="G60" s="11"/>
      <c r="H60" s="26"/>
      <c r="I60" s="11"/>
      <c r="J60" s="13"/>
      <c r="K60" s="13"/>
      <c r="L60" s="13"/>
      <c r="P60" s="10"/>
      <c r="Q60" s="7"/>
      <c r="R60" s="11"/>
      <c r="S60" s="11"/>
      <c r="T60" s="26"/>
      <c r="U60" s="11"/>
      <c r="V60" s="13"/>
      <c r="W60" s="13"/>
      <c r="X60" s="13"/>
    </row>
    <row r="61" spans="2:25" ht="15.75" customHeight="1" x14ac:dyDescent="0.15">
      <c r="B61" s="1"/>
      <c r="C61" s="1"/>
      <c r="F61" s="17" t="str">
        <f ca="1">VLOOKUP(B59,pt,5)</f>
        <v>4</v>
      </c>
      <c r="G61" s="19" t="s">
        <v>19</v>
      </c>
      <c r="H61" s="22" t="s">
        <v>20</v>
      </c>
      <c r="I61" s="30" t="str">
        <f ca="1">VLOOKUP(B59,pt,6)</f>
        <v>－41＋9</v>
      </c>
      <c r="J61" s="30"/>
      <c r="K61" s="30"/>
      <c r="L61" s="16"/>
      <c r="M61" s="16"/>
      <c r="N61" s="16"/>
      <c r="O61" s="16"/>
      <c r="R61" s="17" t="str">
        <f ca="1">VLOOKUP(N59,pt,5)</f>
        <v>4</v>
      </c>
      <c r="S61" s="19" t="s">
        <v>19</v>
      </c>
      <c r="T61" s="22" t="s">
        <v>20</v>
      </c>
      <c r="U61" s="30" t="str">
        <f ca="1">VLOOKUP(N59,pt,6)</f>
        <v>－32＋16</v>
      </c>
      <c r="V61" s="30"/>
      <c r="W61" s="30"/>
      <c r="X61" s="16"/>
      <c r="Y61" s="1"/>
    </row>
    <row r="62" spans="2:25" ht="15.75" customHeight="1" x14ac:dyDescent="0.15">
      <c r="B62" s="1"/>
      <c r="C62" s="1"/>
      <c r="D62" s="16"/>
      <c r="E62" s="16"/>
      <c r="F62" s="17" t="str">
        <f ca="1">VLOOKUP(B59,pt,7)</f>
        <v>4</v>
      </c>
      <c r="G62" s="19" t="s">
        <v>19</v>
      </c>
      <c r="H62" s="22" t="s">
        <v>20</v>
      </c>
      <c r="I62" s="30" t="str">
        <f ca="1">VLOOKUP(B59,pt,8)</f>
        <v>－32</v>
      </c>
      <c r="J62" s="30"/>
      <c r="K62" s="30"/>
      <c r="L62" s="16"/>
      <c r="M62" s="16"/>
      <c r="N62" s="16"/>
      <c r="O62" s="16"/>
      <c r="P62" s="16"/>
      <c r="Q62" s="16"/>
      <c r="R62" s="17" t="str">
        <f ca="1">VLOOKUP(N59,pt,7)</f>
        <v>4</v>
      </c>
      <c r="S62" s="19" t="s">
        <v>19</v>
      </c>
      <c r="T62" s="22" t="s">
        <v>20</v>
      </c>
      <c r="U62" s="30" t="str">
        <f ca="1">VLOOKUP(N59,pt,8)</f>
        <v>－16</v>
      </c>
      <c r="V62" s="30"/>
      <c r="W62" s="30"/>
      <c r="X62" s="16"/>
      <c r="Y62" s="1"/>
    </row>
    <row r="63" spans="2:25" ht="15.75" customHeight="1" x14ac:dyDescent="0.25">
      <c r="B63" s="1"/>
      <c r="C63" s="1"/>
      <c r="D63" s="16"/>
      <c r="E63" s="16"/>
      <c r="F63" s="16"/>
      <c r="G63" s="33" t="s">
        <v>19</v>
      </c>
      <c r="H63" s="35" t="s">
        <v>20</v>
      </c>
      <c r="I63" s="23" t="str">
        <f ca="1">VLOOKUP(B59,pt,8)</f>
        <v>－32</v>
      </c>
      <c r="J63" s="38" t="s">
        <v>20</v>
      </c>
      <c r="K63" s="30" t="str">
        <f ca="1">VLOOKUP(B59,pt,9)</f>
        <v>－8</v>
      </c>
      <c r="L63" s="30"/>
      <c r="M63" s="16"/>
      <c r="N63" s="16"/>
      <c r="O63" s="16"/>
      <c r="P63" s="16"/>
      <c r="Q63" s="16"/>
      <c r="R63" s="16"/>
      <c r="S63" s="33" t="s">
        <v>19</v>
      </c>
      <c r="T63" s="35" t="s">
        <v>20</v>
      </c>
      <c r="U63" s="23" t="str">
        <f ca="1">VLOOKUP(N59,pt,8)</f>
        <v>－16</v>
      </c>
      <c r="V63" s="38" t="s">
        <v>20</v>
      </c>
      <c r="W63" s="30" t="str">
        <f ca="1">VLOOKUP(N59,pt,9)</f>
        <v>－4</v>
      </c>
      <c r="X63" s="30"/>
      <c r="Y63" s="1"/>
    </row>
    <row r="64" spans="2:25" ht="15.75" customHeight="1" x14ac:dyDescent="0.15">
      <c r="B64" s="1"/>
      <c r="C64" s="1"/>
      <c r="D64" s="16"/>
      <c r="E64" s="16"/>
      <c r="F64" s="16"/>
      <c r="G64" s="34"/>
      <c r="H64" s="35"/>
      <c r="I64" s="24" t="str">
        <f ca="1">VLOOKUP(B59,pt,7)</f>
        <v>4</v>
      </c>
      <c r="J64" s="38"/>
      <c r="K64" s="30"/>
      <c r="L64" s="30"/>
      <c r="M64" s="16"/>
      <c r="N64" s="16"/>
      <c r="O64" s="16"/>
      <c r="P64" s="16"/>
      <c r="Q64" s="16"/>
      <c r="R64" s="16"/>
      <c r="S64" s="34"/>
      <c r="T64" s="35"/>
      <c r="U64" s="24" t="str">
        <f ca="1">VLOOKUP(N59,pt,7)</f>
        <v>4</v>
      </c>
      <c r="V64" s="38"/>
      <c r="W64" s="30"/>
      <c r="X64" s="30"/>
      <c r="Y64" s="1"/>
    </row>
    <row r="65" spans="2:25" ht="15.75" customHeight="1" x14ac:dyDescent="0.15">
      <c r="B65" s="1"/>
      <c r="C65" s="1"/>
      <c r="D65" s="1"/>
      <c r="E65" s="1"/>
      <c r="F65" s="1"/>
      <c r="G65" s="9"/>
      <c r="H65" s="15"/>
      <c r="I65" s="14"/>
      <c r="J65" s="15"/>
      <c r="K65" s="13"/>
      <c r="L65" s="13"/>
      <c r="M65" s="1"/>
      <c r="S65" s="9"/>
      <c r="T65" s="15"/>
      <c r="U65" s="14"/>
      <c r="V65" s="15"/>
      <c r="W65" s="13"/>
      <c r="X65" s="13"/>
      <c r="Y65" s="1"/>
    </row>
    <row r="66" spans="2:25" ht="15.75" customHeight="1" x14ac:dyDescent="0.15">
      <c r="B66" s="1"/>
      <c r="C66" s="1"/>
      <c r="D66" s="1"/>
      <c r="E66" s="1"/>
      <c r="F66" s="1"/>
      <c r="G66" s="9"/>
      <c r="H66" s="15"/>
      <c r="I66" s="14"/>
      <c r="J66" s="15"/>
      <c r="K66" s="13"/>
      <c r="L66" s="13"/>
      <c r="M66" s="1"/>
      <c r="S66" s="9"/>
      <c r="T66" s="15"/>
      <c r="U66" s="14"/>
      <c r="V66" s="15"/>
      <c r="W66" s="13"/>
      <c r="X66" s="13"/>
      <c r="Y66" s="1"/>
    </row>
    <row r="67" spans="2:25" ht="15.75" customHeight="1" x14ac:dyDescent="0.15">
      <c r="B67" s="1">
        <v>7</v>
      </c>
      <c r="C67" s="1" t="s">
        <v>21</v>
      </c>
      <c r="D67" s="10" t="str">
        <f ca="1">VLOOKUP(B67,pt,2)</f>
        <v>－4</v>
      </c>
      <c r="E67" s="7" t="s">
        <v>19</v>
      </c>
      <c r="F67" s="37" t="str">
        <f ca="1">VLOOKUP(B67,pt,3)</f>
        <v>＋7</v>
      </c>
      <c r="G67" s="37" t="e">
        <f>VLOOKUP(E67,pt,2)</f>
        <v>#N/A</v>
      </c>
      <c r="H67" s="26" t="s">
        <v>20</v>
      </c>
      <c r="I67" s="32" t="str">
        <f ca="1">VLOOKUP(B67,pt,4)</f>
        <v>35</v>
      </c>
      <c r="J67" s="32"/>
      <c r="K67" s="32"/>
      <c r="L67" s="32"/>
      <c r="M67" s="1"/>
      <c r="N67" s="1">
        <v>8</v>
      </c>
      <c r="O67" s="1" t="s">
        <v>21</v>
      </c>
      <c r="P67" s="10" t="str">
        <f ca="1">VLOOKUP(N67,pt,2)</f>
        <v>－7</v>
      </c>
      <c r="Q67" s="7" t="s">
        <v>19</v>
      </c>
      <c r="R67" s="37" t="str">
        <f ca="1">VLOOKUP(N67,pt,3)</f>
        <v>＋17</v>
      </c>
      <c r="S67" s="37" t="e">
        <f>VLOOKUP(Q67,pt,2)</f>
        <v>#N/A</v>
      </c>
      <c r="T67" s="26" t="s">
        <v>20</v>
      </c>
      <c r="U67" s="32" t="str">
        <f ca="1">VLOOKUP(N67,pt,4)</f>
        <v>3</v>
      </c>
      <c r="V67" s="32"/>
      <c r="W67" s="32"/>
      <c r="X67" s="32"/>
      <c r="Y67" s="1"/>
    </row>
    <row r="68" spans="2:25" s="1" customFormat="1" ht="15.75" customHeight="1" x14ac:dyDescent="0.15">
      <c r="D68" s="10"/>
      <c r="E68" s="7"/>
      <c r="F68" s="11"/>
      <c r="G68" s="11"/>
      <c r="H68" s="26"/>
      <c r="I68" s="11"/>
      <c r="J68" s="13"/>
      <c r="K68" s="13"/>
      <c r="L68" s="13"/>
      <c r="P68" s="10"/>
      <c r="Q68" s="7"/>
      <c r="R68" s="11"/>
      <c r="S68" s="11"/>
      <c r="T68" s="26"/>
      <c r="U68" s="11"/>
      <c r="V68" s="13"/>
      <c r="W68" s="13"/>
      <c r="X68" s="13"/>
    </row>
    <row r="69" spans="2:25" ht="15.75" customHeight="1" x14ac:dyDescent="0.15">
      <c r="B69" s="1"/>
      <c r="C69" s="1"/>
      <c r="D69" s="1"/>
      <c r="E69" s="1"/>
      <c r="F69" s="17" t="str">
        <f ca="1">VLOOKUP(B67,pt,5)</f>
        <v>－4</v>
      </c>
      <c r="G69" s="19" t="s">
        <v>19</v>
      </c>
      <c r="H69" s="22" t="s">
        <v>20</v>
      </c>
      <c r="I69" s="30" t="str">
        <f ca="1">VLOOKUP(B67,pt,6)</f>
        <v>35－7</v>
      </c>
      <c r="J69" s="30"/>
      <c r="K69" s="30"/>
      <c r="L69" s="16"/>
      <c r="M69" s="16"/>
      <c r="N69" s="16"/>
      <c r="O69" s="16"/>
      <c r="R69" s="17" t="str">
        <f ca="1">VLOOKUP(N67,pt,5)</f>
        <v>－7</v>
      </c>
      <c r="S69" s="19" t="s">
        <v>19</v>
      </c>
      <c r="T69" s="22" t="s">
        <v>20</v>
      </c>
      <c r="U69" s="30" t="str">
        <f ca="1">VLOOKUP(N67,pt,6)</f>
        <v>3－17</v>
      </c>
      <c r="V69" s="30"/>
      <c r="W69" s="30"/>
      <c r="X69" s="16"/>
      <c r="Y69" s="1"/>
    </row>
    <row r="70" spans="2:25" ht="15.75" customHeight="1" x14ac:dyDescent="0.15">
      <c r="B70" s="1"/>
      <c r="C70" s="1"/>
      <c r="D70" s="16"/>
      <c r="E70" s="16"/>
      <c r="F70" s="17" t="str">
        <f ca="1">VLOOKUP(B67,pt,7)</f>
        <v>－4</v>
      </c>
      <c r="G70" s="19" t="s">
        <v>19</v>
      </c>
      <c r="H70" s="22" t="s">
        <v>20</v>
      </c>
      <c r="I70" s="30" t="str">
        <f ca="1">VLOOKUP(B67,pt,8)</f>
        <v>28</v>
      </c>
      <c r="J70" s="30"/>
      <c r="K70" s="30"/>
      <c r="L70" s="16"/>
      <c r="M70" s="16"/>
      <c r="N70" s="16"/>
      <c r="O70" s="16"/>
      <c r="P70" s="16"/>
      <c r="Q70" s="16"/>
      <c r="R70" s="17" t="str">
        <f ca="1">VLOOKUP(N67,pt,7)</f>
        <v>－7</v>
      </c>
      <c r="S70" s="19" t="s">
        <v>19</v>
      </c>
      <c r="T70" s="22" t="s">
        <v>20</v>
      </c>
      <c r="U70" s="30" t="str">
        <f ca="1">VLOOKUP(N67,pt,8)</f>
        <v>－14</v>
      </c>
      <c r="V70" s="30"/>
      <c r="W70" s="30"/>
      <c r="X70" s="16"/>
      <c r="Y70" s="1"/>
    </row>
    <row r="71" spans="2:25" ht="15.75" customHeight="1" x14ac:dyDescent="0.25">
      <c r="B71" s="1"/>
      <c r="C71" s="1"/>
      <c r="D71" s="16"/>
      <c r="E71" s="16"/>
      <c r="F71" s="16"/>
      <c r="G71" s="33" t="s">
        <v>19</v>
      </c>
      <c r="H71" s="35" t="s">
        <v>20</v>
      </c>
      <c r="I71" s="23" t="str">
        <f ca="1">VLOOKUP(B67,pt,8)</f>
        <v>28</v>
      </c>
      <c r="J71" s="38" t="s">
        <v>20</v>
      </c>
      <c r="K71" s="30" t="str">
        <f ca="1">VLOOKUP(B67,pt,9)</f>
        <v>－7</v>
      </c>
      <c r="L71" s="30"/>
      <c r="M71" s="16"/>
      <c r="N71" s="16"/>
      <c r="O71" s="16"/>
      <c r="P71" s="16"/>
      <c r="Q71" s="16"/>
      <c r="R71" s="16"/>
      <c r="S71" s="33" t="s">
        <v>19</v>
      </c>
      <c r="T71" s="35" t="s">
        <v>20</v>
      </c>
      <c r="U71" s="23" t="str">
        <f ca="1">VLOOKUP(N67,pt,8)</f>
        <v>－14</v>
      </c>
      <c r="V71" s="38" t="s">
        <v>20</v>
      </c>
      <c r="W71" s="30" t="str">
        <f ca="1">VLOOKUP(N67,pt,9)</f>
        <v>2</v>
      </c>
      <c r="X71" s="30"/>
      <c r="Y71" s="1"/>
    </row>
    <row r="72" spans="2:25" ht="15.75" customHeight="1" x14ac:dyDescent="0.15">
      <c r="B72" s="1"/>
      <c r="C72" s="1"/>
      <c r="D72" s="16"/>
      <c r="E72" s="16"/>
      <c r="F72" s="16"/>
      <c r="G72" s="34"/>
      <c r="H72" s="35"/>
      <c r="I72" s="24" t="str">
        <f ca="1">VLOOKUP(B67,pt,7)</f>
        <v>－4</v>
      </c>
      <c r="J72" s="38"/>
      <c r="K72" s="30"/>
      <c r="L72" s="30"/>
      <c r="M72" s="16"/>
      <c r="N72" s="16"/>
      <c r="O72" s="16"/>
      <c r="P72" s="16"/>
      <c r="Q72" s="16"/>
      <c r="R72" s="16"/>
      <c r="S72" s="34"/>
      <c r="T72" s="35"/>
      <c r="U72" s="24" t="str">
        <f ca="1">VLOOKUP(N67,pt,7)</f>
        <v>－7</v>
      </c>
      <c r="V72" s="38"/>
      <c r="W72" s="30"/>
      <c r="X72" s="30"/>
      <c r="Y72" s="1"/>
    </row>
    <row r="73" spans="2:25" ht="15.75" customHeight="1" x14ac:dyDescent="0.15">
      <c r="B73" s="1"/>
      <c r="C73" s="1"/>
      <c r="D73" s="1"/>
      <c r="E73" s="1"/>
      <c r="F73" s="1"/>
      <c r="G73" s="1"/>
      <c r="I73" s="1"/>
      <c r="J73" s="1"/>
      <c r="K73" s="1"/>
      <c r="L73" s="1"/>
      <c r="M73" s="1"/>
      <c r="Y73" s="1"/>
    </row>
    <row r="74" spans="2:25" ht="15.75" customHeight="1" x14ac:dyDescent="0.15">
      <c r="B74" s="1"/>
      <c r="C74" s="1"/>
      <c r="D74" s="1"/>
      <c r="E74" s="1"/>
      <c r="F74" s="1"/>
      <c r="G74" s="1"/>
      <c r="I74" s="1"/>
      <c r="J74" s="1"/>
      <c r="K74" s="1"/>
      <c r="L74" s="1"/>
      <c r="M74" s="1"/>
      <c r="Y74" s="1"/>
    </row>
    <row r="75" spans="2:25" ht="15.75" customHeight="1" x14ac:dyDescent="0.15">
      <c r="B75" s="1">
        <v>9</v>
      </c>
      <c r="C75" s="1" t="s">
        <v>21</v>
      </c>
      <c r="D75" s="10" t="str">
        <f ca="1">VLOOKUP(B75,pt,2)</f>
        <v>－24</v>
      </c>
      <c r="E75" s="7" t="s">
        <v>19</v>
      </c>
      <c r="F75" s="37" t="str">
        <f ca="1">VLOOKUP(B75,pt,3)</f>
        <v>＋19</v>
      </c>
      <c r="G75" s="37" t="e">
        <f>VLOOKUP(E75,pt,2)</f>
        <v>#N/A</v>
      </c>
      <c r="H75" s="26" t="s">
        <v>20</v>
      </c>
      <c r="I75" s="32" t="str">
        <f ca="1">VLOOKUP(B75,pt,4)</f>
        <v>4</v>
      </c>
      <c r="J75" s="32"/>
      <c r="K75" s="32"/>
      <c r="L75" s="32"/>
      <c r="M75" s="1"/>
      <c r="N75" s="1">
        <v>10</v>
      </c>
      <c r="O75" s="1" t="s">
        <v>21</v>
      </c>
      <c r="P75" s="10" t="str">
        <f ca="1">VLOOKUP(N75,pt,2)</f>
        <v>18</v>
      </c>
      <c r="Q75" s="7" t="s">
        <v>19</v>
      </c>
      <c r="R75" s="37" t="str">
        <f ca="1">VLOOKUP(N75,pt,3)</f>
        <v>－7</v>
      </c>
      <c r="S75" s="37" t="e">
        <f>VLOOKUP(Q75,pt,2)</f>
        <v>#N/A</v>
      </c>
      <c r="T75" s="26" t="s">
        <v>20</v>
      </c>
      <c r="U75" s="32" t="str">
        <f ca="1">VLOOKUP(N75,pt,4)</f>
        <v>8</v>
      </c>
      <c r="V75" s="32"/>
      <c r="W75" s="32"/>
      <c r="X75" s="32"/>
      <c r="Y75" s="1"/>
    </row>
    <row r="76" spans="2:25" s="1" customFormat="1" ht="15.75" customHeight="1" x14ac:dyDescent="0.15">
      <c r="D76" s="10"/>
      <c r="E76" s="7"/>
      <c r="F76" s="11"/>
      <c r="G76" s="11"/>
      <c r="H76" s="26"/>
      <c r="I76" s="11"/>
      <c r="J76" s="13"/>
      <c r="K76" s="13"/>
      <c r="L76" s="13"/>
      <c r="P76" s="10"/>
      <c r="Q76" s="7"/>
      <c r="R76" s="11"/>
      <c r="S76" s="11"/>
      <c r="T76" s="26"/>
      <c r="U76" s="11"/>
      <c r="V76" s="13"/>
      <c r="W76" s="13"/>
      <c r="X76" s="13"/>
    </row>
    <row r="77" spans="2:25" ht="15.75" customHeight="1" x14ac:dyDescent="0.15">
      <c r="B77" s="1"/>
      <c r="C77" s="1"/>
      <c r="D77" s="1"/>
      <c r="E77" s="1"/>
      <c r="F77" s="17" t="str">
        <f ca="1">VLOOKUP(B75,pt,5)</f>
        <v>－24</v>
      </c>
      <c r="G77" s="19" t="s">
        <v>19</v>
      </c>
      <c r="H77" s="22" t="s">
        <v>20</v>
      </c>
      <c r="I77" s="30" t="str">
        <f ca="1">VLOOKUP(B75,pt,6)</f>
        <v>4－19</v>
      </c>
      <c r="J77" s="30"/>
      <c r="K77" s="30"/>
      <c r="L77" s="16"/>
      <c r="M77" s="16"/>
      <c r="N77" s="16"/>
      <c r="O77" s="16"/>
      <c r="R77" s="17" t="str">
        <f ca="1">VLOOKUP(N75,pt,5)</f>
        <v>18</v>
      </c>
      <c r="S77" s="19" t="s">
        <v>19</v>
      </c>
      <c r="T77" s="22" t="s">
        <v>20</v>
      </c>
      <c r="U77" s="30" t="str">
        <f ca="1">VLOOKUP(N75,pt,6)</f>
        <v>8＋7</v>
      </c>
      <c r="V77" s="30"/>
      <c r="W77" s="30"/>
      <c r="X77" s="16"/>
      <c r="Y77" s="1"/>
    </row>
    <row r="78" spans="2:25" ht="15.75" customHeight="1" x14ac:dyDescent="0.15">
      <c r="B78" s="1"/>
      <c r="C78" s="1"/>
      <c r="D78" s="16"/>
      <c r="E78" s="16"/>
      <c r="F78" s="17" t="str">
        <f ca="1">VLOOKUP(B75,pt,7)</f>
        <v>－24</v>
      </c>
      <c r="G78" s="19" t="s">
        <v>19</v>
      </c>
      <c r="H78" s="22" t="s">
        <v>20</v>
      </c>
      <c r="I78" s="30" t="str">
        <f ca="1">VLOOKUP(B75,pt,8)</f>
        <v>－15</v>
      </c>
      <c r="J78" s="30"/>
      <c r="K78" s="30"/>
      <c r="L78" s="16"/>
      <c r="M78" s="16"/>
      <c r="N78" s="16"/>
      <c r="O78" s="16"/>
      <c r="P78" s="16"/>
      <c r="Q78" s="16"/>
      <c r="R78" s="17" t="str">
        <f ca="1">VLOOKUP(N75,pt,7)</f>
        <v>18</v>
      </c>
      <c r="S78" s="19" t="s">
        <v>19</v>
      </c>
      <c r="T78" s="22" t="s">
        <v>20</v>
      </c>
      <c r="U78" s="30" t="str">
        <f ca="1">VLOOKUP(N75,pt,8)</f>
        <v>15</v>
      </c>
      <c r="V78" s="30"/>
      <c r="W78" s="30"/>
      <c r="X78" s="16"/>
      <c r="Y78" s="1"/>
    </row>
    <row r="79" spans="2:25" ht="15.75" customHeight="1" x14ac:dyDescent="0.25">
      <c r="B79" s="1"/>
      <c r="C79" s="1"/>
      <c r="D79" s="16"/>
      <c r="E79" s="16"/>
      <c r="F79" s="16"/>
      <c r="G79" s="33" t="s">
        <v>19</v>
      </c>
      <c r="H79" s="35" t="s">
        <v>20</v>
      </c>
      <c r="I79" s="23" t="str">
        <f ca="1">VLOOKUP(B75,pt,8)</f>
        <v>－15</v>
      </c>
      <c r="J79" s="36" t="s">
        <v>20</v>
      </c>
      <c r="K79" s="31" t="str">
        <f ca="1">VLOOKUP(B75,pt,9)</f>
        <v/>
      </c>
      <c r="L79" s="20" t="str">
        <f ca="1">VLOOKUP(B75,pt,10)</f>
        <v>5</v>
      </c>
      <c r="M79" s="16"/>
      <c r="N79" s="16"/>
      <c r="O79" s="16"/>
      <c r="P79" s="16"/>
      <c r="Q79" s="16"/>
      <c r="R79" s="16"/>
      <c r="S79" s="33" t="s">
        <v>19</v>
      </c>
      <c r="T79" s="35" t="s">
        <v>20</v>
      </c>
      <c r="U79" s="23" t="str">
        <f ca="1">VLOOKUP(N75,pt,8)</f>
        <v>15</v>
      </c>
      <c r="V79" s="36" t="s">
        <v>20</v>
      </c>
      <c r="W79" s="31" t="str">
        <f ca="1">VLOOKUP(N75,pt,9)</f>
        <v/>
      </c>
      <c r="X79" s="20" t="str">
        <f ca="1">VLOOKUP(N75,pt,10)</f>
        <v>5</v>
      </c>
      <c r="Y79" s="1"/>
    </row>
    <row r="80" spans="2:25" ht="15.75" customHeight="1" x14ac:dyDescent="0.15">
      <c r="B80" s="1"/>
      <c r="C80" s="1"/>
      <c r="D80" s="16"/>
      <c r="E80" s="16"/>
      <c r="F80" s="16"/>
      <c r="G80" s="34"/>
      <c r="H80" s="35"/>
      <c r="I80" s="24" t="str">
        <f ca="1">VLOOKUP(B75,pt,7)</f>
        <v>－24</v>
      </c>
      <c r="J80" s="35"/>
      <c r="K80" s="31"/>
      <c r="L80" s="21" t="str">
        <f ca="1">VLOOKUP(B75,pt,11)</f>
        <v>8</v>
      </c>
      <c r="M80" s="16"/>
      <c r="N80" s="16"/>
      <c r="O80" s="16"/>
      <c r="P80" s="16"/>
      <c r="Q80" s="16"/>
      <c r="R80" s="16"/>
      <c r="S80" s="34"/>
      <c r="T80" s="35"/>
      <c r="U80" s="24" t="str">
        <f ca="1">VLOOKUP(N75,pt,7)</f>
        <v>18</v>
      </c>
      <c r="V80" s="35"/>
      <c r="W80" s="31"/>
      <c r="X80" s="21" t="str">
        <f ca="1">VLOOKUP(N75,pt,11)</f>
        <v>6</v>
      </c>
      <c r="Y80" s="1"/>
    </row>
    <row r="81" spans="2:25" ht="15.75" customHeight="1" x14ac:dyDescent="0.15">
      <c r="B81" s="1"/>
      <c r="C81" s="1"/>
      <c r="D81" s="1"/>
      <c r="E81" s="1"/>
      <c r="F81" s="1"/>
      <c r="G81" s="1"/>
      <c r="I81" s="1"/>
      <c r="J81" s="1"/>
      <c r="K81" s="1"/>
      <c r="L81" s="1"/>
      <c r="M81" s="1"/>
      <c r="Y81" s="1"/>
    </row>
    <row r="82" spans="2:25" ht="15.75" customHeight="1" x14ac:dyDescent="0.15">
      <c r="B82" s="1"/>
      <c r="C82" s="1"/>
      <c r="D82" s="1"/>
      <c r="E82" s="1"/>
      <c r="F82" s="1"/>
      <c r="G82" s="1"/>
      <c r="I82" s="1"/>
      <c r="J82" s="1"/>
      <c r="K82" s="1"/>
      <c r="L82" s="1"/>
      <c r="M82" s="1"/>
      <c r="Y82" s="1"/>
    </row>
    <row r="83" spans="2:25" ht="15.75" customHeight="1" x14ac:dyDescent="0.15">
      <c r="B83" s="1">
        <v>11</v>
      </c>
      <c r="C83" s="1" t="s">
        <v>21</v>
      </c>
      <c r="D83" s="10" t="str">
        <f ca="1">VLOOKUP(B83,pt,2)</f>
        <v>－40</v>
      </c>
      <c r="E83" s="7" t="s">
        <v>19</v>
      </c>
      <c r="F83" s="37" t="str">
        <f ca="1">VLOOKUP(B83,pt,3)</f>
        <v>＋4</v>
      </c>
      <c r="G83" s="37" t="e">
        <f>VLOOKUP(E83,pt,2)</f>
        <v>#N/A</v>
      </c>
      <c r="H83" s="26" t="s">
        <v>20</v>
      </c>
      <c r="I83" s="32" t="str">
        <f ca="1">VLOOKUP(B83,pt,4)</f>
        <v>－1</v>
      </c>
      <c r="J83" s="32"/>
      <c r="K83" s="32"/>
      <c r="L83" s="32"/>
      <c r="M83" s="1"/>
      <c r="N83" s="1">
        <v>12</v>
      </c>
      <c r="O83" s="1" t="s">
        <v>21</v>
      </c>
      <c r="P83" s="10" t="str">
        <f ca="1">VLOOKUP(N83,pt,2)</f>
        <v>－10</v>
      </c>
      <c r="Q83" s="7" t="s">
        <v>19</v>
      </c>
      <c r="R83" s="37" t="str">
        <f ca="1">VLOOKUP(N83,pt,3)</f>
        <v>－17</v>
      </c>
      <c r="S83" s="37" t="e">
        <f>VLOOKUP(Q83,pt,2)</f>
        <v>#N/A</v>
      </c>
      <c r="T83" s="26" t="s">
        <v>20</v>
      </c>
      <c r="U83" s="32" t="str">
        <f ca="1">VLOOKUP(N83,pt,4)</f>
        <v>－12</v>
      </c>
      <c r="V83" s="32"/>
      <c r="W83" s="32"/>
      <c r="X83" s="32"/>
      <c r="Y83" s="1"/>
    </row>
    <row r="84" spans="2:25" s="1" customFormat="1" ht="15.75" customHeight="1" x14ac:dyDescent="0.15">
      <c r="D84" s="10"/>
      <c r="E84" s="7"/>
      <c r="F84" s="11"/>
      <c r="G84" s="11"/>
      <c r="H84" s="26"/>
      <c r="I84" s="11"/>
      <c r="J84" s="13"/>
      <c r="K84" s="13"/>
      <c r="L84" s="13"/>
      <c r="P84" s="10"/>
      <c r="Q84" s="7"/>
      <c r="R84" s="11"/>
      <c r="S84" s="11"/>
      <c r="T84" s="26"/>
      <c r="U84" s="11"/>
      <c r="V84" s="13"/>
      <c r="W84" s="13"/>
      <c r="X84" s="13"/>
    </row>
    <row r="85" spans="2:25" ht="15.75" customHeight="1" x14ac:dyDescent="0.15">
      <c r="B85" s="1"/>
      <c r="C85" s="1"/>
      <c r="D85" s="1"/>
      <c r="E85" s="1"/>
      <c r="F85" s="17" t="str">
        <f ca="1">VLOOKUP(B83,pt,5)</f>
        <v>－40</v>
      </c>
      <c r="G85" s="19" t="s">
        <v>19</v>
      </c>
      <c r="H85" s="22" t="s">
        <v>20</v>
      </c>
      <c r="I85" s="30" t="str">
        <f ca="1">VLOOKUP(B83,pt,6)</f>
        <v>－1－4</v>
      </c>
      <c r="J85" s="30"/>
      <c r="K85" s="30"/>
      <c r="L85" s="16"/>
      <c r="M85" s="16"/>
      <c r="N85" s="16"/>
      <c r="O85" s="16"/>
      <c r="R85" s="17" t="str">
        <f ca="1">VLOOKUP(N83,pt,5)</f>
        <v>－10</v>
      </c>
      <c r="S85" s="19" t="s">
        <v>19</v>
      </c>
      <c r="T85" s="22" t="s">
        <v>20</v>
      </c>
      <c r="U85" s="30" t="str">
        <f ca="1">VLOOKUP(N83,pt,6)</f>
        <v>－12＋17</v>
      </c>
      <c r="V85" s="30"/>
      <c r="W85" s="30"/>
      <c r="X85" s="16"/>
      <c r="Y85" s="1"/>
    </row>
    <row r="86" spans="2:25" ht="15.75" customHeight="1" x14ac:dyDescent="0.15">
      <c r="B86" s="1"/>
      <c r="C86" s="1"/>
      <c r="D86" s="16"/>
      <c r="E86" s="16"/>
      <c r="F86" s="17" t="str">
        <f ca="1">VLOOKUP(B83,pt,7)</f>
        <v>－40</v>
      </c>
      <c r="G86" s="19" t="s">
        <v>19</v>
      </c>
      <c r="H86" s="22" t="s">
        <v>20</v>
      </c>
      <c r="I86" s="30" t="str">
        <f ca="1">VLOOKUP(B83,pt,8)</f>
        <v>－5</v>
      </c>
      <c r="J86" s="30"/>
      <c r="K86" s="30"/>
      <c r="L86" s="16"/>
      <c r="M86" s="16"/>
      <c r="N86" s="16"/>
      <c r="O86" s="16"/>
      <c r="P86" s="16"/>
      <c r="Q86" s="16"/>
      <c r="R86" s="17" t="str">
        <f ca="1">VLOOKUP(N83,pt,7)</f>
        <v>－10</v>
      </c>
      <c r="S86" s="19" t="s">
        <v>19</v>
      </c>
      <c r="T86" s="22" t="s">
        <v>20</v>
      </c>
      <c r="U86" s="30" t="str">
        <f ca="1">VLOOKUP(N83,pt,8)</f>
        <v>5</v>
      </c>
      <c r="V86" s="30"/>
      <c r="W86" s="30"/>
      <c r="X86" s="16"/>
      <c r="Y86" s="1"/>
    </row>
    <row r="87" spans="2:25" ht="15.75" customHeight="1" x14ac:dyDescent="0.25">
      <c r="B87" s="1"/>
      <c r="C87" s="1"/>
      <c r="D87" s="16"/>
      <c r="E87" s="16"/>
      <c r="F87" s="16"/>
      <c r="G87" s="33" t="s">
        <v>19</v>
      </c>
      <c r="H87" s="35" t="s">
        <v>20</v>
      </c>
      <c r="I87" s="23" t="str">
        <f ca="1">VLOOKUP(B83,pt,8)</f>
        <v>－5</v>
      </c>
      <c r="J87" s="36" t="s">
        <v>20</v>
      </c>
      <c r="K87" s="31" t="str">
        <f ca="1">VLOOKUP(B83,pt,9)</f>
        <v/>
      </c>
      <c r="L87" s="20" t="str">
        <f ca="1">VLOOKUP(B83,pt,10)</f>
        <v>1</v>
      </c>
      <c r="M87" s="16"/>
      <c r="N87" s="16"/>
      <c r="O87" s="16"/>
      <c r="P87" s="16"/>
      <c r="Q87" s="16"/>
      <c r="R87" s="16"/>
      <c r="S87" s="33" t="s">
        <v>19</v>
      </c>
      <c r="T87" s="35" t="s">
        <v>20</v>
      </c>
      <c r="U87" s="23" t="str">
        <f ca="1">VLOOKUP(N83,pt,8)</f>
        <v>5</v>
      </c>
      <c r="V87" s="36" t="s">
        <v>20</v>
      </c>
      <c r="W87" s="31" t="str">
        <f ca="1">VLOOKUP(N83,pt,9)</f>
        <v>－</v>
      </c>
      <c r="X87" s="20" t="str">
        <f ca="1">VLOOKUP(N83,pt,10)</f>
        <v>1</v>
      </c>
      <c r="Y87" s="1"/>
    </row>
    <row r="88" spans="2:25" ht="15.75" customHeight="1" x14ac:dyDescent="0.15">
      <c r="B88" s="1"/>
      <c r="C88" s="1"/>
      <c r="D88" s="16"/>
      <c r="E88" s="16"/>
      <c r="F88" s="16"/>
      <c r="G88" s="34"/>
      <c r="H88" s="35"/>
      <c r="I88" s="24" t="str">
        <f ca="1">VLOOKUP(B83,pt,7)</f>
        <v>－40</v>
      </c>
      <c r="J88" s="35"/>
      <c r="K88" s="31"/>
      <c r="L88" s="21" t="str">
        <f ca="1">VLOOKUP(B83,pt,11)</f>
        <v>8</v>
      </c>
      <c r="M88" s="16"/>
      <c r="N88" s="16"/>
      <c r="O88" s="16"/>
      <c r="P88" s="16"/>
      <c r="Q88" s="16"/>
      <c r="R88" s="16"/>
      <c r="S88" s="34"/>
      <c r="T88" s="35"/>
      <c r="U88" s="24" t="str">
        <f ca="1">VLOOKUP(N83,pt,7)</f>
        <v>－10</v>
      </c>
      <c r="V88" s="35"/>
      <c r="W88" s="31"/>
      <c r="X88" s="21" t="str">
        <f ca="1">VLOOKUP(N83,pt,11)</f>
        <v>2</v>
      </c>
      <c r="Y88" s="1"/>
    </row>
  </sheetData>
  <mergeCells count="110">
    <mergeCell ref="F1:U1"/>
    <mergeCell ref="F43:U43"/>
    <mergeCell ref="F45:G45"/>
    <mergeCell ref="R45:S45"/>
    <mergeCell ref="I17:L17"/>
    <mergeCell ref="U17:X17"/>
    <mergeCell ref="I24:L24"/>
    <mergeCell ref="U24:X24"/>
    <mergeCell ref="I31:L31"/>
    <mergeCell ref="U31:X31"/>
    <mergeCell ref="I38:L38"/>
    <mergeCell ref="U38:X38"/>
    <mergeCell ref="R38:S38"/>
    <mergeCell ref="R31:S31"/>
    <mergeCell ref="R24:S24"/>
    <mergeCell ref="R17:S17"/>
    <mergeCell ref="R10:S10"/>
    <mergeCell ref="R3:S3"/>
    <mergeCell ref="F3:G3"/>
    <mergeCell ref="F10:G10"/>
    <mergeCell ref="F31:G31"/>
    <mergeCell ref="F17:G17"/>
    <mergeCell ref="F52:G52"/>
    <mergeCell ref="R52:S52"/>
    <mergeCell ref="S48:S49"/>
    <mergeCell ref="T48:T49"/>
    <mergeCell ref="V48:V49"/>
    <mergeCell ref="W48:X49"/>
    <mergeCell ref="G48:G49"/>
    <mergeCell ref="H48:H49"/>
    <mergeCell ref="J48:J49"/>
    <mergeCell ref="K48:L49"/>
    <mergeCell ref="F24:G24"/>
    <mergeCell ref="F38:G38"/>
    <mergeCell ref="U47:W47"/>
    <mergeCell ref="I47:K47"/>
    <mergeCell ref="F59:G59"/>
    <mergeCell ref="R59:S59"/>
    <mergeCell ref="I61:K61"/>
    <mergeCell ref="U61:W61"/>
    <mergeCell ref="I54:K54"/>
    <mergeCell ref="U54:W54"/>
    <mergeCell ref="G55:G56"/>
    <mergeCell ref="H55:H56"/>
    <mergeCell ref="J55:J56"/>
    <mergeCell ref="S55:S56"/>
    <mergeCell ref="T55:T56"/>
    <mergeCell ref="V55:V56"/>
    <mergeCell ref="F67:G67"/>
    <mergeCell ref="R67:S67"/>
    <mergeCell ref="I69:K69"/>
    <mergeCell ref="U69:W69"/>
    <mergeCell ref="I62:K62"/>
    <mergeCell ref="U62:W62"/>
    <mergeCell ref="G63:G64"/>
    <mergeCell ref="H63:H64"/>
    <mergeCell ref="J63:J64"/>
    <mergeCell ref="S63:S64"/>
    <mergeCell ref="T63:T64"/>
    <mergeCell ref="V63:V64"/>
    <mergeCell ref="F75:G75"/>
    <mergeCell ref="R75:S75"/>
    <mergeCell ref="I70:K70"/>
    <mergeCell ref="U70:W70"/>
    <mergeCell ref="G71:G72"/>
    <mergeCell ref="H71:H72"/>
    <mergeCell ref="J71:J72"/>
    <mergeCell ref="S71:S72"/>
    <mergeCell ref="T71:T72"/>
    <mergeCell ref="V71:V72"/>
    <mergeCell ref="F83:G83"/>
    <mergeCell ref="R83:S83"/>
    <mergeCell ref="I85:K85"/>
    <mergeCell ref="U85:W85"/>
    <mergeCell ref="I83:L83"/>
    <mergeCell ref="U83:X83"/>
    <mergeCell ref="I78:K78"/>
    <mergeCell ref="U78:W78"/>
    <mergeCell ref="G79:G80"/>
    <mergeCell ref="H79:H80"/>
    <mergeCell ref="J79:J80"/>
    <mergeCell ref="K79:K80"/>
    <mergeCell ref="S79:S80"/>
    <mergeCell ref="T79:T80"/>
    <mergeCell ref="V79:V80"/>
    <mergeCell ref="W79:W80"/>
    <mergeCell ref="I86:K86"/>
    <mergeCell ref="U86:W86"/>
    <mergeCell ref="G87:G88"/>
    <mergeCell ref="H87:H88"/>
    <mergeCell ref="J87:J88"/>
    <mergeCell ref="K87:K88"/>
    <mergeCell ref="S87:S88"/>
    <mergeCell ref="T87:T88"/>
    <mergeCell ref="V87:V88"/>
    <mergeCell ref="W87:W88"/>
    <mergeCell ref="U77:W77"/>
    <mergeCell ref="I77:K77"/>
    <mergeCell ref="K55:K56"/>
    <mergeCell ref="W55:W56"/>
    <mergeCell ref="I59:L59"/>
    <mergeCell ref="U59:X59"/>
    <mergeCell ref="K63:L64"/>
    <mergeCell ref="W63:X64"/>
    <mergeCell ref="K71:L72"/>
    <mergeCell ref="W71:X72"/>
    <mergeCell ref="I67:L67"/>
    <mergeCell ref="U67:X67"/>
    <mergeCell ref="I75:L75"/>
    <mergeCell ref="U75:X75"/>
  </mergeCells>
  <phoneticPr fontId="1"/>
  <pageMargins left="0.37" right="0.31" top="0.42" bottom="0.23" header="0.3" footer="0.12"/>
  <pageSetup paperSize="9" orientation="portrait" horizontalDpi="0" verticalDpi="0" r:id="rId1"/>
  <rowBreaks count="1" manualBreakCount="1">
    <brk id="42" min="1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d</vt:lpstr>
      <vt:lpstr>p</vt:lpstr>
      <vt:lpstr>p!Print_Area</vt:lpstr>
      <vt:lpstr>pt</vt:lpstr>
      <vt:lpstr>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2017-12-09T05:03:24Z</cp:lastPrinted>
  <dcterms:created xsi:type="dcterms:W3CDTF">2017-12-06T07:13:33Z</dcterms:created>
  <dcterms:modified xsi:type="dcterms:W3CDTF">2017-12-09T05:09:09Z</dcterms:modified>
</cp:coreProperties>
</file>