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oru\work1\upl\"/>
    </mc:Choice>
  </mc:AlternateContent>
  <xr:revisionPtr revIDLastSave="0" documentId="13_ncr:1_{B9723A91-1FF4-4118-BEFE-B5A338121EF9}" xr6:coauthVersionLast="34" xr6:coauthVersionMax="34" xr10:uidLastSave="{00000000-0000-0000-0000-000000000000}"/>
  <bookViews>
    <workbookView xWindow="0" yWindow="0" windowWidth="20490" windowHeight="7050" activeTab="2" xr2:uid="{9273FC0F-DBC6-4F5C-96F9-EC1D74BA7BF8}"/>
  </bookViews>
  <sheets>
    <sheet name="d" sheetId="1" r:id="rId1"/>
    <sheet name="pA" sheetId="2" r:id="rId2"/>
    <sheet name="pB" sheetId="3" r:id="rId3"/>
  </sheets>
  <definedNames>
    <definedName name="_xlnm.Print_Area" localSheetId="1">pA!$C$1:$L$70</definedName>
    <definedName name="_xlnm.Print_Area" localSheetId="2">pB!$C$1:$L$70</definedName>
    <definedName name="ta">d!$S$2:$U$29</definedName>
    <definedName name="tb">d!$Y$2:$AA$29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5" i="2" l="1"/>
  <c r="H50" i="2" s="1"/>
  <c r="H55" i="2" s="1"/>
  <c r="C45" i="2"/>
  <c r="H50" i="3"/>
  <c r="H45" i="3"/>
  <c r="C45" i="3"/>
  <c r="C50" i="3" s="1"/>
  <c r="C55" i="3" s="1"/>
  <c r="C13" i="3"/>
  <c r="C18" i="3" s="1"/>
  <c r="H8" i="3"/>
  <c r="H13" i="3" s="1"/>
  <c r="C8" i="3"/>
  <c r="H8" i="2"/>
  <c r="H13" i="2" s="1"/>
  <c r="H18" i="2" s="1"/>
  <c r="H23" i="2" s="1"/>
  <c r="H28" i="2" s="1"/>
  <c r="H33" i="2" s="1"/>
  <c r="C8" i="2"/>
  <c r="C13" i="2" s="1"/>
  <c r="C18" i="2" s="1"/>
  <c r="C23" i="2" s="1"/>
  <c r="C28" i="2" s="1"/>
  <c r="C33" i="2" s="1"/>
  <c r="C60" i="3" l="1"/>
  <c r="H60" i="2"/>
  <c r="H55" i="3"/>
  <c r="C50" i="2"/>
  <c r="H18" i="3"/>
  <c r="C23" i="3"/>
  <c r="H60" i="3" l="1"/>
  <c r="H65" i="2"/>
  <c r="C65" i="3"/>
  <c r="C55" i="2"/>
  <c r="C28" i="3"/>
  <c r="H23" i="3"/>
  <c r="C70" i="3" l="1"/>
  <c r="H70" i="2"/>
  <c r="C60" i="2"/>
  <c r="H65" i="3"/>
  <c r="H28" i="3"/>
  <c r="C33" i="3"/>
  <c r="C65" i="2" l="1"/>
  <c r="H70" i="3"/>
  <c r="H33" i="3"/>
  <c r="C70" i="2" l="1"/>
  <c r="W15" i="1" l="1"/>
  <c r="W14" i="1"/>
  <c r="W13" i="1"/>
  <c r="W12" i="1"/>
  <c r="E15" i="1"/>
  <c r="J15" i="1" s="1"/>
  <c r="D15" i="1"/>
  <c r="I15" i="1" s="1"/>
  <c r="E14" i="1"/>
  <c r="J14" i="1" s="1"/>
  <c r="D14" i="1"/>
  <c r="C14" i="1" s="1"/>
  <c r="H14" i="1" s="1"/>
  <c r="C13" i="1"/>
  <c r="H13" i="1" s="1"/>
  <c r="E13" i="1"/>
  <c r="J13" i="1" s="1"/>
  <c r="C12" i="1"/>
  <c r="H12" i="1" s="1"/>
  <c r="E12" i="1"/>
  <c r="D12" i="1" s="1"/>
  <c r="I12" i="1" s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1" i="1"/>
  <c r="W10" i="1"/>
  <c r="W9" i="1"/>
  <c r="W8" i="1"/>
  <c r="W7" i="1"/>
  <c r="W6" i="1"/>
  <c r="W5" i="1"/>
  <c r="W4" i="1"/>
  <c r="W3" i="1"/>
  <c r="W2" i="1"/>
  <c r="F29" i="1"/>
  <c r="E29" i="1" s="1"/>
  <c r="J29" i="1" s="1"/>
  <c r="D29" i="1"/>
  <c r="C29" i="1" s="1"/>
  <c r="H29" i="1" s="1"/>
  <c r="E28" i="1"/>
  <c r="J28" i="1" s="1"/>
  <c r="D28" i="1"/>
  <c r="C28" i="1" s="1"/>
  <c r="D23" i="1"/>
  <c r="I23" i="1" s="1"/>
  <c r="D27" i="1"/>
  <c r="I27" i="1" s="1"/>
  <c r="F27" i="1"/>
  <c r="E27" i="1" s="1"/>
  <c r="J27" i="1" s="1"/>
  <c r="E26" i="1"/>
  <c r="J26" i="1" s="1"/>
  <c r="D26" i="1"/>
  <c r="I26" i="1" s="1"/>
  <c r="F26" i="1"/>
  <c r="K26" i="1" s="1"/>
  <c r="F25" i="1"/>
  <c r="E25" i="1" s="1"/>
  <c r="J25" i="1" s="1"/>
  <c r="D25" i="1"/>
  <c r="C25" i="1" s="1"/>
  <c r="H25" i="1" s="1"/>
  <c r="D24" i="1"/>
  <c r="I24" i="1" s="1"/>
  <c r="C24" i="1"/>
  <c r="H24" i="1" s="1"/>
  <c r="F24" i="1"/>
  <c r="E24" i="1" s="1"/>
  <c r="J24" i="1" s="1"/>
  <c r="E23" i="1"/>
  <c r="J23" i="1" s="1"/>
  <c r="C23" i="1"/>
  <c r="H23" i="1" s="1"/>
  <c r="E22" i="1"/>
  <c r="J22" i="1" s="1"/>
  <c r="D22" i="1"/>
  <c r="I22" i="1" s="1"/>
  <c r="C22" i="1"/>
  <c r="H22" i="1" s="1"/>
  <c r="F21" i="1"/>
  <c r="K21" i="1" s="1"/>
  <c r="E21" i="1"/>
  <c r="J21" i="1" s="1"/>
  <c r="D21" i="1"/>
  <c r="I21" i="1" s="1"/>
  <c r="C21" i="1"/>
  <c r="H21" i="1" s="1"/>
  <c r="F20" i="1"/>
  <c r="K20" i="1" s="1"/>
  <c r="E20" i="1"/>
  <c r="J20" i="1" s="1"/>
  <c r="D20" i="1"/>
  <c r="I20" i="1" s="1"/>
  <c r="C20" i="1"/>
  <c r="H20" i="1" s="1"/>
  <c r="F19" i="1"/>
  <c r="K19" i="1" s="1"/>
  <c r="E19" i="1"/>
  <c r="J19" i="1" s="1"/>
  <c r="D19" i="1"/>
  <c r="I19" i="1" s="1"/>
  <c r="C19" i="1"/>
  <c r="H19" i="1" s="1"/>
  <c r="F18" i="1"/>
  <c r="K18" i="1" s="1"/>
  <c r="E18" i="1"/>
  <c r="J18" i="1" s="1"/>
  <c r="D18" i="1"/>
  <c r="I18" i="1" s="1"/>
  <c r="C18" i="1"/>
  <c r="H18" i="1" s="1"/>
  <c r="F17" i="1"/>
  <c r="K17" i="1" s="1"/>
  <c r="E17" i="1"/>
  <c r="J17" i="1" s="1"/>
  <c r="D17" i="1"/>
  <c r="I17" i="1" s="1"/>
  <c r="C17" i="1"/>
  <c r="H17" i="1" s="1"/>
  <c r="F16" i="1"/>
  <c r="K16" i="1" s="1"/>
  <c r="E16" i="1"/>
  <c r="J16" i="1" s="1"/>
  <c r="D16" i="1"/>
  <c r="I16" i="1" s="1"/>
  <c r="C16" i="1"/>
  <c r="H16" i="1" s="1"/>
  <c r="E11" i="1"/>
  <c r="J11" i="1" s="1"/>
  <c r="D11" i="1"/>
  <c r="C11" i="1" s="1"/>
  <c r="H11" i="1" s="1"/>
  <c r="E10" i="1"/>
  <c r="J10" i="1" s="1"/>
  <c r="D10" i="1"/>
  <c r="I10" i="1" s="1"/>
  <c r="E9" i="1"/>
  <c r="J9" i="1" s="1"/>
  <c r="D9" i="1"/>
  <c r="I9" i="1" s="1"/>
  <c r="C9" i="1"/>
  <c r="H9" i="1" s="1"/>
  <c r="E8" i="1"/>
  <c r="J8" i="1" s="1"/>
  <c r="D8" i="1"/>
  <c r="I8" i="1" s="1"/>
  <c r="C8" i="1"/>
  <c r="H8" i="1" s="1"/>
  <c r="E7" i="1"/>
  <c r="J7" i="1" s="1"/>
  <c r="D7" i="1"/>
  <c r="I7" i="1" s="1"/>
  <c r="C7" i="1"/>
  <c r="H7" i="1" s="1"/>
  <c r="E6" i="1"/>
  <c r="J6" i="1" s="1"/>
  <c r="D6" i="1"/>
  <c r="I6" i="1" s="1"/>
  <c r="C6" i="1"/>
  <c r="H6" i="1" s="1"/>
  <c r="E5" i="1"/>
  <c r="D5" i="1" s="1"/>
  <c r="C5" i="1" s="1"/>
  <c r="H5" i="1" s="1"/>
  <c r="E4" i="1"/>
  <c r="D4" i="1" s="1"/>
  <c r="C4" i="1" s="1"/>
  <c r="H4" i="1" s="1"/>
  <c r="E3" i="1"/>
  <c r="J3" i="1" s="1"/>
  <c r="D3" i="1"/>
  <c r="I3" i="1" s="1"/>
  <c r="E2" i="1"/>
  <c r="J2" i="1" s="1"/>
  <c r="D2" i="1"/>
  <c r="C2" i="1" s="1"/>
  <c r="H2" i="1" s="1"/>
  <c r="X18" i="1" l="1"/>
  <c r="X20" i="1"/>
  <c r="X24" i="1"/>
  <c r="X17" i="1"/>
  <c r="X21" i="1"/>
  <c r="X25" i="1"/>
  <c r="X29" i="1"/>
  <c r="X28" i="1"/>
  <c r="X19" i="1"/>
  <c r="X23" i="1"/>
  <c r="X27" i="1"/>
  <c r="X26" i="1"/>
  <c r="X22" i="1"/>
  <c r="X16" i="1"/>
  <c r="X2" i="1"/>
  <c r="X6" i="1"/>
  <c r="X3" i="1"/>
  <c r="X7" i="1"/>
  <c r="X11" i="1"/>
  <c r="X13" i="1"/>
  <c r="X10" i="1"/>
  <c r="X12" i="1"/>
  <c r="X8" i="1"/>
  <c r="X14" i="1"/>
  <c r="X5" i="1"/>
  <c r="X9" i="1"/>
  <c r="X15" i="1"/>
  <c r="X4" i="1"/>
  <c r="I14" i="1"/>
  <c r="T14" i="1" s="1"/>
  <c r="J12" i="1"/>
  <c r="T12" i="1" s="1"/>
  <c r="G14" i="1"/>
  <c r="L14" i="1" s="1"/>
  <c r="U14" i="1" s="1"/>
  <c r="G12" i="1"/>
  <c r="L12" i="1" s="1"/>
  <c r="U12" i="1" s="1"/>
  <c r="C15" i="1"/>
  <c r="D13" i="1"/>
  <c r="T17" i="1"/>
  <c r="T16" i="1"/>
  <c r="T18" i="1"/>
  <c r="T19" i="1"/>
  <c r="T20" i="1"/>
  <c r="T7" i="1"/>
  <c r="T21" i="1"/>
  <c r="T6" i="1"/>
  <c r="T9" i="1"/>
  <c r="T8" i="1"/>
  <c r="G25" i="1"/>
  <c r="L25" i="1" s="1"/>
  <c r="U25" i="1" s="1"/>
  <c r="G19" i="1"/>
  <c r="L19" i="1" s="1"/>
  <c r="U19" i="1" s="1"/>
  <c r="G16" i="1"/>
  <c r="L16" i="1" s="1"/>
  <c r="U16" i="1" s="1"/>
  <c r="G20" i="1"/>
  <c r="L20" i="1" s="1"/>
  <c r="U20" i="1" s="1"/>
  <c r="G17" i="1"/>
  <c r="L17" i="1" s="1"/>
  <c r="U17" i="1" s="1"/>
  <c r="G21" i="1"/>
  <c r="L21" i="1" s="1"/>
  <c r="U21" i="1" s="1"/>
  <c r="G24" i="1"/>
  <c r="L24" i="1" s="1"/>
  <c r="U24" i="1" s="1"/>
  <c r="G18" i="1"/>
  <c r="L18" i="1" s="1"/>
  <c r="U18" i="1" s="1"/>
  <c r="G29" i="1"/>
  <c r="L29" i="1" s="1"/>
  <c r="U29" i="1" s="1"/>
  <c r="G11" i="1"/>
  <c r="L11" i="1" s="1"/>
  <c r="U11" i="1" s="1"/>
  <c r="G8" i="1"/>
  <c r="L8" i="1" s="1"/>
  <c r="U8" i="1" s="1"/>
  <c r="G7" i="1"/>
  <c r="L7" i="1" s="1"/>
  <c r="U7" i="1" s="1"/>
  <c r="G9" i="1"/>
  <c r="L9" i="1" s="1"/>
  <c r="U9" i="1" s="1"/>
  <c r="G6" i="1"/>
  <c r="L6" i="1" s="1"/>
  <c r="U6" i="1" s="1"/>
  <c r="G5" i="1"/>
  <c r="L5" i="1" s="1"/>
  <c r="U5" i="1" s="1"/>
  <c r="F28" i="1"/>
  <c r="K28" i="1" s="1"/>
  <c r="G4" i="1"/>
  <c r="L4" i="1" s="1"/>
  <c r="U4" i="1" s="1"/>
  <c r="G2" i="1"/>
  <c r="L2" i="1" s="1"/>
  <c r="U2" i="1" s="1"/>
  <c r="K27" i="1"/>
  <c r="H28" i="1"/>
  <c r="I28" i="1"/>
  <c r="K24" i="1"/>
  <c r="T24" i="1" s="1"/>
  <c r="J5" i="1"/>
  <c r="K25" i="1"/>
  <c r="K29" i="1"/>
  <c r="J4" i="1"/>
  <c r="I11" i="1"/>
  <c r="T11" i="1" s="1"/>
  <c r="I2" i="1"/>
  <c r="T2" i="1" s="1"/>
  <c r="I4" i="1"/>
  <c r="I5" i="1"/>
  <c r="I25" i="1"/>
  <c r="I29" i="1"/>
  <c r="C27" i="1"/>
  <c r="C26" i="1"/>
  <c r="F23" i="1"/>
  <c r="K23" i="1" s="1"/>
  <c r="T23" i="1" s="1"/>
  <c r="F22" i="1"/>
  <c r="C10" i="1"/>
  <c r="C3" i="1"/>
  <c r="G13" i="1" l="1"/>
  <c r="L13" i="1" s="1"/>
  <c r="U13" i="1" s="1"/>
  <c r="I13" i="1"/>
  <c r="T13" i="1" s="1"/>
  <c r="G15" i="1"/>
  <c r="L15" i="1" s="1"/>
  <c r="U15" i="1" s="1"/>
  <c r="H15" i="1"/>
  <c r="T15" i="1" s="1"/>
  <c r="T29" i="1"/>
  <c r="T5" i="1"/>
  <c r="T28" i="1"/>
  <c r="T4" i="1"/>
  <c r="T25" i="1"/>
  <c r="G28" i="1"/>
  <c r="L28" i="1" s="1"/>
  <c r="U28" i="1" s="1"/>
  <c r="G23" i="1"/>
  <c r="L23" i="1" s="1"/>
  <c r="U23" i="1" s="1"/>
  <c r="H26" i="1"/>
  <c r="T26" i="1" s="1"/>
  <c r="G26" i="1"/>
  <c r="L26" i="1" s="1"/>
  <c r="U26" i="1" s="1"/>
  <c r="H27" i="1"/>
  <c r="T27" i="1" s="1"/>
  <c r="G27" i="1"/>
  <c r="L27" i="1" s="1"/>
  <c r="U27" i="1" s="1"/>
  <c r="K22" i="1"/>
  <c r="T22" i="1" s="1"/>
  <c r="G22" i="1"/>
  <c r="L22" i="1" s="1"/>
  <c r="U22" i="1" s="1"/>
  <c r="H10" i="1"/>
  <c r="T10" i="1" s="1"/>
  <c r="G10" i="1"/>
  <c r="L10" i="1" s="1"/>
  <c r="U10" i="1" s="1"/>
  <c r="H3" i="1"/>
  <c r="T3" i="1" s="1"/>
  <c r="G3" i="1"/>
  <c r="L3" i="1" s="1"/>
  <c r="U3" i="1" s="1"/>
  <c r="AA17" i="1" l="1"/>
  <c r="K40" i="3" s="1"/>
  <c r="AA19" i="1"/>
  <c r="K45" i="3" s="1"/>
  <c r="Z20" i="1"/>
  <c r="Z23" i="1"/>
  <c r="AA22" i="1"/>
  <c r="F55" i="3" s="1"/>
  <c r="AA5" i="1"/>
  <c r="K45" i="2" s="1"/>
  <c r="Z27" i="1"/>
  <c r="AA27" i="1"/>
  <c r="K65" i="3" s="1"/>
  <c r="AA14" i="1"/>
  <c r="F70" i="2" s="1"/>
  <c r="Z15" i="1"/>
  <c r="J70" i="2" s="1"/>
  <c r="Z12" i="1"/>
  <c r="E65" i="2" s="1"/>
  <c r="AA26" i="1"/>
  <c r="F65" i="3" s="1"/>
  <c r="Z26" i="1"/>
  <c r="AA23" i="1"/>
  <c r="K55" i="3" s="1"/>
  <c r="Z17" i="1"/>
  <c r="Z21" i="1"/>
  <c r="Z25" i="1"/>
  <c r="Z28" i="1"/>
  <c r="AA29" i="1"/>
  <c r="K70" i="3" s="1"/>
  <c r="Z29" i="1"/>
  <c r="AA20" i="1"/>
  <c r="F50" i="3" s="1"/>
  <c r="Z14" i="1"/>
  <c r="E70" i="2" s="1"/>
  <c r="Z19" i="1"/>
  <c r="Z22" i="1"/>
  <c r="Z18" i="1"/>
  <c r="AA24" i="1"/>
  <c r="F60" i="3" s="1"/>
  <c r="AA21" i="1"/>
  <c r="K50" i="3" s="1"/>
  <c r="AA15" i="1"/>
  <c r="K70" i="2" s="1"/>
  <c r="AA25" i="1"/>
  <c r="K60" i="3" s="1"/>
  <c r="AA18" i="1"/>
  <c r="F45" i="3" s="1"/>
  <c r="Z24" i="1"/>
  <c r="AA28" i="1"/>
  <c r="F70" i="3" s="1"/>
  <c r="AA13" i="1"/>
  <c r="K65" i="2" s="1"/>
  <c r="Z13" i="1"/>
  <c r="J65" i="2" s="1"/>
  <c r="AA12" i="1"/>
  <c r="F65" i="2" s="1"/>
  <c r="AA11" i="1"/>
  <c r="K60" i="2" s="1"/>
  <c r="Z11" i="1"/>
  <c r="J60" i="2" s="1"/>
  <c r="AA7" i="1"/>
  <c r="K50" i="2" s="1"/>
  <c r="Z4" i="1"/>
  <c r="E45" i="2" s="1"/>
  <c r="AA4" i="1"/>
  <c r="F45" i="2" s="1"/>
  <c r="AA16" i="1"/>
  <c r="F40" i="3" s="1"/>
  <c r="Z7" i="1"/>
  <c r="J50" i="2" s="1"/>
  <c r="AA3" i="1"/>
  <c r="K40" i="2" s="1"/>
  <c r="Z16" i="1"/>
  <c r="Z6" i="1"/>
  <c r="E50" i="2" s="1"/>
  <c r="AA6" i="1"/>
  <c r="F50" i="2" s="1"/>
  <c r="Z9" i="1"/>
  <c r="J55" i="2" s="1"/>
  <c r="AA10" i="1"/>
  <c r="F60" i="2" s="1"/>
  <c r="Z10" i="1"/>
  <c r="E60" i="2" s="1"/>
  <c r="Z2" i="1"/>
  <c r="E40" i="2" s="1"/>
  <c r="AA2" i="1"/>
  <c r="F40" i="2" s="1"/>
  <c r="AA9" i="1"/>
  <c r="K55" i="2" s="1"/>
  <c r="Z3" i="1"/>
  <c r="J40" i="2" s="1"/>
  <c r="Z8" i="1"/>
  <c r="E55" i="2" s="1"/>
  <c r="AA8" i="1"/>
  <c r="F55" i="2" s="1"/>
  <c r="Z5" i="1"/>
  <c r="J45" i="2" s="1"/>
  <c r="E8" i="3" l="1"/>
  <c r="E45" i="3"/>
  <c r="E3" i="3"/>
  <c r="E40" i="3"/>
  <c r="E18" i="3"/>
  <c r="E55" i="3"/>
  <c r="J33" i="3"/>
  <c r="J70" i="3"/>
  <c r="J13" i="3"/>
  <c r="J50" i="3"/>
  <c r="J18" i="3"/>
  <c r="J55" i="3"/>
  <c r="E28" i="3"/>
  <c r="E65" i="3"/>
  <c r="E23" i="3"/>
  <c r="E60" i="3"/>
  <c r="J8" i="3"/>
  <c r="J45" i="3"/>
  <c r="J3" i="3"/>
  <c r="J40" i="3"/>
  <c r="J28" i="3"/>
  <c r="J65" i="3"/>
  <c r="E13" i="3"/>
  <c r="E50" i="3"/>
  <c r="J23" i="3"/>
  <c r="J60" i="3"/>
  <c r="E33" i="3"/>
  <c r="E70" i="3"/>
  <c r="E13" i="2"/>
  <c r="J18" i="2"/>
  <c r="E28" i="2"/>
  <c r="E23" i="2"/>
  <c r="J23" i="2"/>
  <c r="E18" i="2"/>
  <c r="J13" i="2"/>
  <c r="J28" i="2"/>
  <c r="E33" i="2"/>
  <c r="J33" i="2"/>
  <c r="J8" i="2"/>
  <c r="J3" i="2"/>
  <c r="E8" i="2"/>
  <c r="E3" i="2"/>
</calcChain>
</file>

<file path=xl/sharedStrings.xml><?xml version="1.0" encoding="utf-8"?>
<sst xmlns="http://schemas.openxmlformats.org/spreadsheetml/2006/main" count="273" uniqueCount="49">
  <si>
    <t>a-b+c</t>
    <phoneticPr fontId="1"/>
  </si>
  <si>
    <t>a-(b+c)</t>
    <phoneticPr fontId="1"/>
  </si>
  <si>
    <t>a-b-c</t>
    <phoneticPr fontId="1"/>
  </si>
  <si>
    <t>a-(b-c)</t>
    <phoneticPr fontId="1"/>
  </si>
  <si>
    <t>a*b+c</t>
    <phoneticPr fontId="1"/>
  </si>
  <si>
    <t>a*(b+c)</t>
    <phoneticPr fontId="1"/>
  </si>
  <si>
    <t>a+b*c</t>
    <phoneticPr fontId="1"/>
  </si>
  <si>
    <t>(a+b)*c</t>
    <phoneticPr fontId="1"/>
  </si>
  <si>
    <t>a-b*c</t>
    <phoneticPr fontId="1"/>
  </si>
  <si>
    <t>(a-b)*c</t>
    <phoneticPr fontId="1"/>
  </si>
  <si>
    <t>a*b+c+d</t>
    <phoneticPr fontId="1"/>
  </si>
  <si>
    <t>a*(b+c)+d</t>
    <phoneticPr fontId="1"/>
  </si>
  <si>
    <t>a+b*c+d</t>
    <phoneticPr fontId="1"/>
  </si>
  <si>
    <t>(a+b)*c+d</t>
    <phoneticPr fontId="1"/>
  </si>
  <si>
    <t>a+b*(c+d)</t>
    <phoneticPr fontId="1"/>
  </si>
  <si>
    <t>(a+b)*(c+d)</t>
    <phoneticPr fontId="1"/>
  </si>
  <si>
    <t>a+b*c-d</t>
    <phoneticPr fontId="1"/>
  </si>
  <si>
    <t>a+b*(c-d)</t>
    <phoneticPr fontId="1"/>
  </si>
  <si>
    <t>a-b*c-d</t>
    <phoneticPr fontId="1"/>
  </si>
  <si>
    <t>a-b*(c-d)</t>
    <phoneticPr fontId="1"/>
  </si>
  <si>
    <t>(a-b)*c-d</t>
    <phoneticPr fontId="1"/>
  </si>
  <si>
    <t>(a-b)*(c-d)</t>
    <phoneticPr fontId="1"/>
  </si>
  <si>
    <t>(a+b)*c-d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</si>
  <si>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</si>
  <si>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</si>
  <si>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</si>
  <si>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</si>
  <si>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(a+b)*(c-d)</t>
    <phoneticPr fontId="1"/>
  </si>
  <si>
    <t>ans</t>
    <phoneticPr fontId="1"/>
  </si>
  <si>
    <t>＋</t>
    <phoneticPr fontId="1"/>
  </si>
  <si>
    <t>－</t>
    <phoneticPr fontId="1"/>
  </si>
  <si>
    <t>×</t>
    <phoneticPr fontId="1"/>
  </si>
  <si>
    <t>(</t>
    <phoneticPr fontId="1"/>
  </si>
  <si>
    <t>)</t>
    <phoneticPr fontId="1"/>
  </si>
  <si>
    <t>＝</t>
    <phoneticPr fontId="1"/>
  </si>
  <si>
    <t>ta</t>
    <phoneticPr fontId="1"/>
  </si>
  <si>
    <t>a+b/c</t>
    <phoneticPr fontId="1"/>
  </si>
  <si>
    <t>(a+b)/c</t>
    <phoneticPr fontId="1"/>
  </si>
  <si>
    <t>a/b+c</t>
    <phoneticPr fontId="1"/>
  </si>
  <si>
    <t>a/(b+c)</t>
    <phoneticPr fontId="1"/>
  </si>
  <si>
    <t>÷</t>
  </si>
  <si>
    <t>÷</t>
    <phoneticPr fontId="1"/>
  </si>
  <si>
    <t>tb</t>
    <phoneticPr fontId="1"/>
  </si>
  <si>
    <t>計算の順序　Ａ</t>
    <rPh sb="0" eb="2">
      <t>ケイサン</t>
    </rPh>
    <rPh sb="3" eb="5">
      <t>ジュンジョ</t>
    </rPh>
    <phoneticPr fontId="1"/>
  </si>
  <si>
    <t>計算の順序　B</t>
    <rPh sb="0" eb="2">
      <t>ケイサン</t>
    </rPh>
    <rPh sb="3" eb="5">
      <t>ジュンジョ</t>
    </rPh>
    <phoneticPr fontId="1"/>
  </si>
  <si>
    <r>
      <rPr>
        <sz val="9"/>
        <color theme="1"/>
        <rFont val="HG丸ｺﾞｼｯｸM-PRO"/>
        <family val="3"/>
        <charset val="128"/>
      </rPr>
      <t xml:space="preserve">計算の順序　B </t>
    </r>
    <r>
      <rPr>
        <sz val="14"/>
        <color theme="1"/>
        <rFont val="HG丸ｺﾞｼｯｸM-PRO"/>
        <family val="3"/>
        <charset val="128"/>
      </rPr>
      <t xml:space="preserve"> 答</t>
    </r>
    <rPh sb="0" eb="2">
      <t>ケイサン</t>
    </rPh>
    <rPh sb="3" eb="5">
      <t>ジュンジョ</t>
    </rPh>
    <rPh sb="9" eb="10">
      <t>コタエ</t>
    </rPh>
    <phoneticPr fontId="1"/>
  </si>
  <si>
    <r>
      <rPr>
        <sz val="9"/>
        <color theme="1"/>
        <rFont val="HG丸ｺﾞｼｯｸM-PRO"/>
        <family val="3"/>
        <charset val="128"/>
      </rPr>
      <t>計算の順序　Ａ</t>
    </r>
    <r>
      <rPr>
        <sz val="14"/>
        <color theme="1"/>
        <rFont val="HG丸ｺﾞｼｯｸM-PRO"/>
        <family val="3"/>
        <charset val="128"/>
      </rPr>
      <t xml:space="preserve">  答</t>
    </r>
    <rPh sb="0" eb="2">
      <t>ケイサン</t>
    </rPh>
    <rPh sb="3" eb="5">
      <t>ジュンジョ</t>
    </rPh>
    <rPh sb="9" eb="10">
      <t>コタエ</t>
    </rPh>
    <phoneticPr fontId="1"/>
  </si>
  <si>
    <t>F9</t>
    <phoneticPr fontId="1"/>
  </si>
  <si>
    <t>再作問</t>
    <rPh sb="0" eb="1">
      <t>サイ</t>
    </rPh>
    <rPh sb="1" eb="3">
      <t>サクモン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</si>
</sst>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6"/>
      <color theme="1"/>
      <name val="ＭＳ 明朝"/>
      <family val="2"/>
      <charset val="128"/>
    </font>
    <font>
      <sz val="8"/>
      <color theme="1"/>
      <name val="ＭＳ 明朝"/>
      <family val="2"/>
      <charset val="128"/>
    </font>
    <font>
      <sz val="16"/>
      <color theme="1"/>
      <name val="HGP教科書体"/>
      <family val="1"/>
      <charset val="128"/>
    </font>
    <font>
      <sz val="14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2"/>
      <color theme="1"/>
      <name val="HGP教科書体"/>
      <family val="1"/>
      <charset val="128"/>
    </font>
    <font>
      <sz val="12"/>
      <color theme="1"/>
      <name val="ＭＳ 明朝"/>
      <family val="2"/>
      <charset val="128"/>
    </font>
    <font>
      <sz val="10"/>
      <color rgb="FFFF0000"/>
      <name val="ＭＳ 明朝"/>
      <family val="2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quotePrefix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0" fillId="0" borderId="1" xfId="0" quotePrefix="1" applyBorder="1">
      <alignment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0" fillId="0" borderId="0" xfId="0" quotePrefix="1" applyBorder="1">
      <alignment vertical="center"/>
    </xf>
    <xf numFmtId="0" fontId="0" fillId="0" borderId="0" xfId="0" applyFill="1" applyBorder="1">
      <alignment vertical="center"/>
    </xf>
    <xf numFmtId="0" fontId="0" fillId="0" borderId="1" xfId="0" applyFill="1" applyBorder="1">
      <alignment vertical="center"/>
    </xf>
    <xf numFmtId="0" fontId="2" fillId="0" borderId="1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C14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CD9E3-FBFD-4BBB-8CB0-FFA5682DE184}">
  <dimension ref="A1:AA29"/>
  <sheetViews>
    <sheetView zoomScale="145" zoomScaleNormal="145" workbookViewId="0">
      <pane ySplit="1" topLeftCell="A2" activePane="bottomLeft" state="frozen"/>
      <selection pane="bottomLeft" activeCell="N32" sqref="N32"/>
    </sheetView>
  </sheetViews>
  <sheetFormatPr defaultRowHeight="12" x14ac:dyDescent="0.15"/>
  <cols>
    <col min="2" max="2" width="14.42578125" customWidth="1"/>
    <col min="3" max="7" width="4.42578125" customWidth="1"/>
    <col min="8" max="11" width="2.42578125" style="2" customWidth="1"/>
    <col min="12" max="12" width="3.28515625" customWidth="1"/>
    <col min="13" max="17" width="2.28515625" customWidth="1"/>
    <col min="18" max="19" width="3.7109375" customWidth="1"/>
    <col min="20" max="20" width="19.28515625" customWidth="1"/>
    <col min="21" max="21" width="5.140625" customWidth="1"/>
    <col min="22" max="22" width="2.85546875" customWidth="1"/>
    <col min="23" max="23" width="3.85546875" customWidth="1"/>
    <col min="25" max="25" width="4.85546875" customWidth="1"/>
    <col min="26" max="26" width="19.5703125" customWidth="1"/>
  </cols>
  <sheetData>
    <row r="1" spans="1:27" x14ac:dyDescent="0.15">
      <c r="C1" t="s">
        <v>23</v>
      </c>
      <c r="D1" t="s">
        <v>24</v>
      </c>
      <c r="E1" t="s">
        <v>25</v>
      </c>
      <c r="F1" t="s">
        <v>26</v>
      </c>
      <c r="G1" t="s">
        <v>28</v>
      </c>
      <c r="H1" s="2" t="s">
        <v>23</v>
      </c>
      <c r="I1" s="2" t="s">
        <v>24</v>
      </c>
      <c r="J1" s="2" t="s">
        <v>25</v>
      </c>
      <c r="K1" s="2" t="s">
        <v>26</v>
      </c>
      <c r="L1" t="s">
        <v>28</v>
      </c>
      <c r="R1" t="s">
        <v>34</v>
      </c>
      <c r="S1" t="s">
        <v>35</v>
      </c>
      <c r="Y1" t="s">
        <v>42</v>
      </c>
    </row>
    <row r="2" spans="1:27" ht="15.75" customHeight="1" x14ac:dyDescent="0.15">
      <c r="A2">
        <v>1</v>
      </c>
      <c r="B2" s="1" t="s">
        <v>0</v>
      </c>
      <c r="C2">
        <f ca="1">RANDBETWEEN(1,5)+D2</f>
        <v>11</v>
      </c>
      <c r="D2">
        <f ca="1">RANDBETWEEN(1,9)</f>
        <v>7</v>
      </c>
      <c r="E2">
        <f ca="1">RANDBETWEEN(1,9)</f>
        <v>1</v>
      </c>
      <c r="G2">
        <f ca="1">+C2-D2+E2</f>
        <v>5</v>
      </c>
      <c r="H2" s="4" t="str">
        <f ca="1">TEXT(C2,"#")</f>
        <v>11</v>
      </c>
      <c r="I2" s="4" t="str">
        <f t="shared" ref="I2:I29" ca="1" si="0">TEXT(D2,"#")</f>
        <v>7</v>
      </c>
      <c r="J2" s="4" t="str">
        <f t="shared" ref="J2:L29" ca="1" si="1">TEXT(E2,"#")</f>
        <v>1</v>
      </c>
      <c r="K2" s="4"/>
      <c r="L2" s="5" t="str">
        <f t="shared" ca="1" si="1"/>
        <v>5</v>
      </c>
      <c r="M2" s="1" t="s">
        <v>29</v>
      </c>
      <c r="N2" s="1" t="s">
        <v>30</v>
      </c>
      <c r="O2" s="1" t="s">
        <v>31</v>
      </c>
      <c r="P2" s="1" t="s">
        <v>32</v>
      </c>
      <c r="Q2" s="1" t="s">
        <v>33</v>
      </c>
      <c r="R2" t="s">
        <v>34</v>
      </c>
      <c r="S2">
        <v>1</v>
      </c>
      <c r="T2" t="str">
        <f ca="1">H2&amp;N2&amp;I2&amp;M2&amp;J2&amp;R2</f>
        <v>11－7＋1＝</v>
      </c>
      <c r="U2" t="str">
        <f ca="1">L2</f>
        <v>5</v>
      </c>
      <c r="W2" s="3">
        <f ca="1">RAND()</f>
        <v>0.85302426726328384</v>
      </c>
      <c r="X2">
        <f ca="1">RANK(W2,$W$2:$W$15)</f>
        <v>3</v>
      </c>
      <c r="Y2">
        <v>1</v>
      </c>
      <c r="Z2" t="str">
        <f t="shared" ref="Z2:Z29" ca="1" si="2">VLOOKUP(X2,ta,2)</f>
        <v>18－7－3＝</v>
      </c>
      <c r="AA2" t="str">
        <f t="shared" ref="AA2:AA29" ca="1" si="3">VLOOKUP(X2,ta,3)</f>
        <v>8</v>
      </c>
    </row>
    <row r="3" spans="1:27" ht="15.75" customHeight="1" x14ac:dyDescent="0.15">
      <c r="A3">
        <v>2</v>
      </c>
      <c r="B3" s="1" t="s">
        <v>1</v>
      </c>
      <c r="C3">
        <f ca="1">RANDBETWEEN(1,9)+D3+E3</f>
        <v>7</v>
      </c>
      <c r="D3">
        <f ca="1">RANDBETWEEN(1,9)</f>
        <v>1</v>
      </c>
      <c r="E3">
        <f ca="1">RANDBETWEEN(1,9)</f>
        <v>4</v>
      </c>
      <c r="G3">
        <f ca="1">C3-D3-E3</f>
        <v>2</v>
      </c>
      <c r="H3" s="4" t="str">
        <f t="shared" ref="H3:H29" ca="1" si="4">TEXT(C3,"#")</f>
        <v>7</v>
      </c>
      <c r="I3" s="4" t="str">
        <f t="shared" ca="1" si="0"/>
        <v>1</v>
      </c>
      <c r="J3" s="4" t="str">
        <f t="shared" ca="1" si="1"/>
        <v>4</v>
      </c>
      <c r="K3" s="4"/>
      <c r="L3" s="5" t="str">
        <f t="shared" ca="1" si="1"/>
        <v>2</v>
      </c>
      <c r="M3" s="1" t="s">
        <v>29</v>
      </c>
      <c r="N3" s="1" t="s">
        <v>30</v>
      </c>
      <c r="O3" s="1" t="s">
        <v>31</v>
      </c>
      <c r="P3" s="1" t="s">
        <v>32</v>
      </c>
      <c r="Q3" s="1" t="s">
        <v>33</v>
      </c>
      <c r="R3" t="s">
        <v>34</v>
      </c>
      <c r="S3">
        <v>2</v>
      </c>
      <c r="T3" t="str">
        <f ca="1">H3&amp;N3&amp;P3&amp;I3&amp;M3&amp;J3&amp;Q3&amp;R3</f>
        <v>7－(1＋4)＝</v>
      </c>
      <c r="U3" t="str">
        <f t="shared" ref="U3:U29" ca="1" si="5">L3</f>
        <v>2</v>
      </c>
      <c r="W3" s="3">
        <f t="shared" ref="W3:W29" ca="1" si="6">RAND()</f>
        <v>0.21766321446128578</v>
      </c>
      <c r="X3">
        <f t="shared" ref="X3:X15" ca="1" si="7">RANK(W3,$W$2:$W$15)</f>
        <v>7</v>
      </c>
      <c r="Y3">
        <v>2</v>
      </c>
      <c r="Z3" t="str">
        <f t="shared" ca="1" si="2"/>
        <v>7＋6×3＝</v>
      </c>
      <c r="AA3" t="str">
        <f t="shared" ca="1" si="3"/>
        <v>25</v>
      </c>
    </row>
    <row r="4" spans="1:27" ht="15.75" customHeight="1" x14ac:dyDescent="0.15">
      <c r="A4">
        <v>3</v>
      </c>
      <c r="B4" s="1" t="s">
        <v>2</v>
      </c>
      <c r="C4">
        <f ca="1">RANDBETWEEN(1,9)+D4+E4</f>
        <v>18</v>
      </c>
      <c r="D4">
        <f ca="1">RANDBETWEEN(1,5)+E4</f>
        <v>7</v>
      </c>
      <c r="E4">
        <f ca="1">RANDBETWEEN(1,9)</f>
        <v>3</v>
      </c>
      <c r="G4">
        <f ca="1">C4-D4-E4</f>
        <v>8</v>
      </c>
      <c r="H4" s="4" t="str">
        <f t="shared" ca="1" si="4"/>
        <v>18</v>
      </c>
      <c r="I4" s="4" t="str">
        <f t="shared" ca="1" si="0"/>
        <v>7</v>
      </c>
      <c r="J4" s="4" t="str">
        <f t="shared" ca="1" si="1"/>
        <v>3</v>
      </c>
      <c r="K4" s="4"/>
      <c r="L4" s="5" t="str">
        <f t="shared" ca="1" si="1"/>
        <v>8</v>
      </c>
      <c r="M4" s="1" t="s">
        <v>29</v>
      </c>
      <c r="N4" s="1" t="s">
        <v>30</v>
      </c>
      <c r="O4" s="1" t="s">
        <v>31</v>
      </c>
      <c r="P4" s="1" t="s">
        <v>32</v>
      </c>
      <c r="Q4" s="1" t="s">
        <v>33</v>
      </c>
      <c r="R4" t="s">
        <v>34</v>
      </c>
      <c r="S4">
        <v>3</v>
      </c>
      <c r="T4" t="str">
        <f ca="1">H4&amp;N4&amp;I4&amp;N4&amp;J4&amp;R4</f>
        <v>18－7－3＝</v>
      </c>
      <c r="U4" t="str">
        <f t="shared" ca="1" si="5"/>
        <v>8</v>
      </c>
      <c r="W4" s="3">
        <f t="shared" ca="1" si="6"/>
        <v>0.88495602436772547</v>
      </c>
      <c r="X4">
        <f t="shared" ca="1" si="7"/>
        <v>1</v>
      </c>
      <c r="Y4">
        <v>3</v>
      </c>
      <c r="Z4" t="str">
        <f t="shared" ca="1" si="2"/>
        <v>11－7＋1＝</v>
      </c>
      <c r="AA4" t="str">
        <f t="shared" ca="1" si="3"/>
        <v>5</v>
      </c>
    </row>
    <row r="5" spans="1:27" ht="15.75" customHeight="1" x14ac:dyDescent="0.15">
      <c r="A5">
        <v>4</v>
      </c>
      <c r="B5" t="s">
        <v>3</v>
      </c>
      <c r="C5">
        <f ca="1">RANDBETWEEN(1,9)+D5-E5</f>
        <v>11</v>
      </c>
      <c r="D5">
        <f ca="1">RANDBETWEEN(1,5)+E5</f>
        <v>9</v>
      </c>
      <c r="E5">
        <f ca="1">RANDBETWEEN(1,9)</f>
        <v>7</v>
      </c>
      <c r="G5">
        <f ca="1">+C5-D5+E5</f>
        <v>9</v>
      </c>
      <c r="H5" s="4" t="str">
        <f t="shared" ca="1" si="4"/>
        <v>11</v>
      </c>
      <c r="I5" s="4" t="str">
        <f t="shared" ca="1" si="0"/>
        <v>9</v>
      </c>
      <c r="J5" s="4" t="str">
        <f t="shared" ca="1" si="1"/>
        <v>7</v>
      </c>
      <c r="K5" s="4"/>
      <c r="L5" s="5" t="str">
        <f t="shared" ca="1" si="1"/>
        <v>9</v>
      </c>
      <c r="M5" s="1" t="s">
        <v>29</v>
      </c>
      <c r="N5" s="1" t="s">
        <v>30</v>
      </c>
      <c r="O5" s="1" t="s">
        <v>31</v>
      </c>
      <c r="P5" s="1" t="s">
        <v>32</v>
      </c>
      <c r="Q5" s="1" t="s">
        <v>33</v>
      </c>
      <c r="R5" t="s">
        <v>34</v>
      </c>
      <c r="S5">
        <v>4</v>
      </c>
      <c r="T5" t="str">
        <f ca="1">H5&amp;N5&amp;P5&amp;I5&amp;N5&amp;J5&amp;Q5&amp;R5</f>
        <v>11－(9－7)＝</v>
      </c>
      <c r="U5" t="str">
        <f t="shared" ca="1" si="5"/>
        <v>9</v>
      </c>
      <c r="W5" s="3">
        <f t="shared" ca="1" si="6"/>
        <v>0.58292514604376255</v>
      </c>
      <c r="X5">
        <f t="shared" ca="1" si="7"/>
        <v>6</v>
      </c>
      <c r="Y5">
        <v>4</v>
      </c>
      <c r="Z5" t="str">
        <f t="shared" ca="1" si="2"/>
        <v>2×(9＋3)＝</v>
      </c>
      <c r="AA5" t="str">
        <f t="shared" ca="1" si="3"/>
        <v>24</v>
      </c>
    </row>
    <row r="6" spans="1:27" ht="15.75" customHeight="1" x14ac:dyDescent="0.15">
      <c r="A6">
        <v>5</v>
      </c>
      <c r="B6" t="s">
        <v>4</v>
      </c>
      <c r="C6">
        <f ca="1">RANDBETWEEN(2,9)</f>
        <v>9</v>
      </c>
      <c r="D6">
        <f t="shared" ref="C6:F24" ca="1" si="8">RANDBETWEEN(2,9)</f>
        <v>4</v>
      </c>
      <c r="E6">
        <f t="shared" ca="1" si="8"/>
        <v>7</v>
      </c>
      <c r="G6">
        <f ca="1">+C6*D6+E6</f>
        <v>43</v>
      </c>
      <c r="H6" s="4" t="str">
        <f t="shared" ca="1" si="4"/>
        <v>9</v>
      </c>
      <c r="I6" s="4" t="str">
        <f t="shared" ca="1" si="0"/>
        <v>4</v>
      </c>
      <c r="J6" s="4" t="str">
        <f t="shared" ca="1" si="1"/>
        <v>7</v>
      </c>
      <c r="K6" s="4"/>
      <c r="L6" s="5" t="str">
        <f t="shared" ca="1" si="1"/>
        <v>43</v>
      </c>
      <c r="M6" s="1" t="s">
        <v>29</v>
      </c>
      <c r="N6" s="1" t="s">
        <v>30</v>
      </c>
      <c r="O6" s="1" t="s">
        <v>31</v>
      </c>
      <c r="P6" s="1" t="s">
        <v>32</v>
      </c>
      <c r="Q6" s="1" t="s">
        <v>33</v>
      </c>
      <c r="R6" t="s">
        <v>34</v>
      </c>
      <c r="S6">
        <v>5</v>
      </c>
      <c r="T6" t="str">
        <f ca="1">H6&amp;O6&amp;I6&amp;M6&amp;J6&amp;R6</f>
        <v>9×4＋7＝</v>
      </c>
      <c r="U6" t="str">
        <f t="shared" ca="1" si="5"/>
        <v>43</v>
      </c>
      <c r="W6" s="3">
        <f t="shared" ca="1" si="6"/>
        <v>6.6859939976049887E-2</v>
      </c>
      <c r="X6">
        <f t="shared" ca="1" si="7"/>
        <v>13</v>
      </c>
      <c r="Y6">
        <v>5</v>
      </c>
      <c r="Z6" t="str">
        <f t="shared" ca="1" si="2"/>
        <v>12÷2＋9＝</v>
      </c>
      <c r="AA6" t="str">
        <f t="shared" ca="1" si="3"/>
        <v>15</v>
      </c>
    </row>
    <row r="7" spans="1:27" ht="15.75" customHeight="1" x14ac:dyDescent="0.15">
      <c r="A7">
        <v>6</v>
      </c>
      <c r="B7" t="s">
        <v>5</v>
      </c>
      <c r="C7">
        <f t="shared" ref="C7:C9" ca="1" si="9">RANDBETWEEN(2,9)</f>
        <v>2</v>
      </c>
      <c r="D7">
        <f t="shared" ca="1" si="8"/>
        <v>9</v>
      </c>
      <c r="E7">
        <f t="shared" ca="1" si="8"/>
        <v>3</v>
      </c>
      <c r="G7">
        <f ca="1">+C7*(D7+E7)</f>
        <v>24</v>
      </c>
      <c r="H7" s="4" t="str">
        <f t="shared" ca="1" si="4"/>
        <v>2</v>
      </c>
      <c r="I7" s="4" t="str">
        <f t="shared" ca="1" si="0"/>
        <v>9</v>
      </c>
      <c r="J7" s="4" t="str">
        <f t="shared" ca="1" si="1"/>
        <v>3</v>
      </c>
      <c r="K7" s="4"/>
      <c r="L7" s="5" t="str">
        <f t="shared" ca="1" si="1"/>
        <v>24</v>
      </c>
      <c r="M7" s="1" t="s">
        <v>29</v>
      </c>
      <c r="N7" s="1" t="s">
        <v>30</v>
      </c>
      <c r="O7" s="1" t="s">
        <v>31</v>
      </c>
      <c r="P7" s="1" t="s">
        <v>32</v>
      </c>
      <c r="Q7" s="1" t="s">
        <v>33</v>
      </c>
      <c r="R7" t="s">
        <v>34</v>
      </c>
      <c r="S7">
        <v>6</v>
      </c>
      <c r="T7" t="str">
        <f ca="1">H7&amp;O7&amp;P7&amp;I7&amp;M7&amp;J7&amp;Q7&amp;R7</f>
        <v>2×(9＋3)＝</v>
      </c>
      <c r="U7" t="str">
        <f t="shared" ca="1" si="5"/>
        <v>24</v>
      </c>
      <c r="W7" s="3">
        <f t="shared" ca="1" si="6"/>
        <v>2.7479708437821437E-2</v>
      </c>
      <c r="X7">
        <f t="shared" ca="1" si="7"/>
        <v>14</v>
      </c>
      <c r="Y7">
        <v>6</v>
      </c>
      <c r="Z7" t="str">
        <f t="shared" ca="1" si="2"/>
        <v>56÷(8＋6)＝</v>
      </c>
      <c r="AA7" t="str">
        <f t="shared" ca="1" si="3"/>
        <v>4</v>
      </c>
    </row>
    <row r="8" spans="1:27" ht="15.75" customHeight="1" x14ac:dyDescent="0.15">
      <c r="A8">
        <v>7</v>
      </c>
      <c r="B8" t="s">
        <v>6</v>
      </c>
      <c r="C8">
        <f t="shared" ca="1" si="9"/>
        <v>7</v>
      </c>
      <c r="D8">
        <f t="shared" ca="1" si="8"/>
        <v>6</v>
      </c>
      <c r="E8">
        <f t="shared" ca="1" si="8"/>
        <v>3</v>
      </c>
      <c r="G8">
        <f ca="1">+C8+D8*E8</f>
        <v>25</v>
      </c>
      <c r="H8" s="4" t="str">
        <f t="shared" ca="1" si="4"/>
        <v>7</v>
      </c>
      <c r="I8" s="4" t="str">
        <f t="shared" ca="1" si="0"/>
        <v>6</v>
      </c>
      <c r="J8" s="4" t="str">
        <f t="shared" ca="1" si="1"/>
        <v>3</v>
      </c>
      <c r="K8" s="4"/>
      <c r="L8" s="5" t="str">
        <f t="shared" ca="1" si="1"/>
        <v>25</v>
      </c>
      <c r="M8" s="1" t="s">
        <v>29</v>
      </c>
      <c r="N8" s="1" t="s">
        <v>30</v>
      </c>
      <c r="O8" s="1" t="s">
        <v>31</v>
      </c>
      <c r="P8" s="1" t="s">
        <v>32</v>
      </c>
      <c r="Q8" s="1" t="s">
        <v>33</v>
      </c>
      <c r="R8" t="s">
        <v>34</v>
      </c>
      <c r="S8">
        <v>7</v>
      </c>
      <c r="T8" t="str">
        <f ca="1">H8&amp;M8&amp;I8&amp;O8&amp;J8&amp;R8</f>
        <v>7＋6×3＝</v>
      </c>
      <c r="U8" t="str">
        <f t="shared" ca="1" si="5"/>
        <v>25</v>
      </c>
      <c r="W8" s="3">
        <f t="shared" ca="1" si="6"/>
        <v>0.15099850083607658</v>
      </c>
      <c r="X8">
        <f t="shared" ca="1" si="7"/>
        <v>10</v>
      </c>
      <c r="Y8">
        <v>7</v>
      </c>
      <c r="Z8" t="str">
        <f t="shared" ca="1" si="2"/>
        <v>(11－7)×7＝</v>
      </c>
      <c r="AA8" t="str">
        <f t="shared" ca="1" si="3"/>
        <v>28</v>
      </c>
    </row>
    <row r="9" spans="1:27" ht="15.75" customHeight="1" x14ac:dyDescent="0.15">
      <c r="A9">
        <v>8</v>
      </c>
      <c r="B9" t="s">
        <v>7</v>
      </c>
      <c r="C9">
        <f t="shared" ca="1" si="9"/>
        <v>6</v>
      </c>
      <c r="D9">
        <f t="shared" ca="1" si="8"/>
        <v>9</v>
      </c>
      <c r="E9">
        <f t="shared" ca="1" si="8"/>
        <v>4</v>
      </c>
      <c r="G9">
        <f ca="1">+(C9+D9)*E9</f>
        <v>60</v>
      </c>
      <c r="H9" s="4" t="str">
        <f t="shared" ca="1" si="4"/>
        <v>6</v>
      </c>
      <c r="I9" s="4" t="str">
        <f t="shared" ca="1" si="0"/>
        <v>9</v>
      </c>
      <c r="J9" s="4" t="str">
        <f t="shared" ca="1" si="1"/>
        <v>4</v>
      </c>
      <c r="K9" s="4"/>
      <c r="L9" s="5" t="str">
        <f t="shared" ca="1" si="1"/>
        <v>60</v>
      </c>
      <c r="M9" s="1" t="s">
        <v>29</v>
      </c>
      <c r="N9" s="1" t="s">
        <v>30</v>
      </c>
      <c r="O9" s="1" t="s">
        <v>31</v>
      </c>
      <c r="P9" s="1" t="s">
        <v>32</v>
      </c>
      <c r="Q9" s="1" t="s">
        <v>33</v>
      </c>
      <c r="R9" t="s">
        <v>34</v>
      </c>
      <c r="S9">
        <v>8</v>
      </c>
      <c r="T9" t="str">
        <f ca="1">P9&amp;H9&amp;M9&amp;I9&amp;Q9&amp;O9&amp;J9&amp;R9</f>
        <v>(6＋9)×4＝</v>
      </c>
      <c r="U9" t="str">
        <f t="shared" ca="1" si="5"/>
        <v>60</v>
      </c>
      <c r="W9" s="3">
        <f t="shared" ca="1" si="6"/>
        <v>8.3438907032119758E-2</v>
      </c>
      <c r="X9">
        <f t="shared" ca="1" si="7"/>
        <v>12</v>
      </c>
      <c r="Y9">
        <v>8</v>
      </c>
      <c r="Z9" t="str">
        <f t="shared" ca="1" si="2"/>
        <v>(4＋24)÷4＝</v>
      </c>
      <c r="AA9" t="str">
        <f t="shared" ca="1" si="3"/>
        <v>7</v>
      </c>
    </row>
    <row r="10" spans="1:27" ht="15.75" customHeight="1" x14ac:dyDescent="0.15">
      <c r="A10">
        <v>9</v>
      </c>
      <c r="B10" t="s">
        <v>8</v>
      </c>
      <c r="C10">
        <f ca="1">RANDBETWEEN(1,5)+D10*E10</f>
        <v>52</v>
      </c>
      <c r="D10">
        <f t="shared" ca="1" si="8"/>
        <v>7</v>
      </c>
      <c r="E10">
        <f t="shared" ca="1" si="8"/>
        <v>7</v>
      </c>
      <c r="G10">
        <f ca="1">+C10-D10*E10</f>
        <v>3</v>
      </c>
      <c r="H10" s="4" t="str">
        <f t="shared" ca="1" si="4"/>
        <v>52</v>
      </c>
      <c r="I10" s="4" t="str">
        <f t="shared" ca="1" si="0"/>
        <v>7</v>
      </c>
      <c r="J10" s="4" t="str">
        <f t="shared" ca="1" si="1"/>
        <v>7</v>
      </c>
      <c r="K10" s="4"/>
      <c r="L10" s="5" t="str">
        <f t="shared" ca="1" si="1"/>
        <v>3</v>
      </c>
      <c r="M10" s="1" t="s">
        <v>29</v>
      </c>
      <c r="N10" s="1" t="s">
        <v>30</v>
      </c>
      <c r="O10" s="1" t="s">
        <v>31</v>
      </c>
      <c r="P10" s="1" t="s">
        <v>32</v>
      </c>
      <c r="Q10" s="1" t="s">
        <v>33</v>
      </c>
      <c r="R10" t="s">
        <v>34</v>
      </c>
      <c r="S10">
        <v>9</v>
      </c>
      <c r="T10" t="str">
        <f ca="1">H10&amp;N10&amp;I10&amp;O10&amp;J10&amp;R10</f>
        <v>52－7×7＝</v>
      </c>
      <c r="U10" t="str">
        <f t="shared" ca="1" si="5"/>
        <v>3</v>
      </c>
      <c r="W10" s="3">
        <f t="shared" ca="1" si="6"/>
        <v>0.70365328125952742</v>
      </c>
      <c r="X10">
        <f t="shared" ca="1" si="7"/>
        <v>4</v>
      </c>
      <c r="Y10">
        <v>9</v>
      </c>
      <c r="Z10" t="str">
        <f t="shared" ca="1" si="2"/>
        <v>11－(9－7)＝</v>
      </c>
      <c r="AA10" t="str">
        <f t="shared" ca="1" si="3"/>
        <v>9</v>
      </c>
    </row>
    <row r="11" spans="1:27" ht="15.75" customHeight="1" x14ac:dyDescent="0.15">
      <c r="A11">
        <v>10</v>
      </c>
      <c r="B11" s="10" t="s">
        <v>9</v>
      </c>
      <c r="C11" s="10">
        <f ca="1">RANDBETWEEN(2,5)+D11</f>
        <v>11</v>
      </c>
      <c r="D11" s="10">
        <f ca="1">RANDBETWEEN(1,9)</f>
        <v>7</v>
      </c>
      <c r="E11" s="10">
        <f t="shared" ca="1" si="8"/>
        <v>7</v>
      </c>
      <c r="F11" s="10"/>
      <c r="G11" s="10">
        <f ca="1">+(C11-D11)*E11</f>
        <v>28</v>
      </c>
      <c r="H11" s="11" t="str">
        <f t="shared" ca="1" si="4"/>
        <v>11</v>
      </c>
      <c r="I11" s="11" t="str">
        <f t="shared" ca="1" si="0"/>
        <v>7</v>
      </c>
      <c r="J11" s="11" t="str">
        <f t="shared" ca="1" si="1"/>
        <v>7</v>
      </c>
      <c r="K11" s="11"/>
      <c r="L11" s="12" t="str">
        <f t="shared" ca="1" si="1"/>
        <v>28</v>
      </c>
      <c r="M11" s="13" t="s">
        <v>29</v>
      </c>
      <c r="N11" s="13" t="s">
        <v>30</v>
      </c>
      <c r="O11" s="13" t="s">
        <v>31</v>
      </c>
      <c r="P11" s="13" t="s">
        <v>32</v>
      </c>
      <c r="Q11" s="13" t="s">
        <v>33</v>
      </c>
      <c r="R11" s="10" t="s">
        <v>34</v>
      </c>
      <c r="S11" s="10">
        <v>10</v>
      </c>
      <c r="T11" s="10" t="str">
        <f ca="1">P11&amp;H11&amp;N11&amp;I11&amp;Q11&amp;O11&amp;J11&amp;R11</f>
        <v>(11－7)×7＝</v>
      </c>
      <c r="U11" s="10" t="str">
        <f t="shared" ca="1" si="5"/>
        <v>28</v>
      </c>
      <c r="V11" s="10"/>
      <c r="W11" s="3">
        <f t="shared" ca="1" si="6"/>
        <v>0.68630112543648547</v>
      </c>
      <c r="X11">
        <f t="shared" ca="1" si="7"/>
        <v>5</v>
      </c>
      <c r="Y11" s="10">
        <v>10</v>
      </c>
      <c r="Z11" t="str">
        <f t="shared" ca="1" si="2"/>
        <v>9×4＋7＝</v>
      </c>
      <c r="AA11" t="str">
        <f t="shared" ca="1" si="3"/>
        <v>43</v>
      </c>
    </row>
    <row r="12" spans="1:27" ht="15.75" customHeight="1" x14ac:dyDescent="0.15">
      <c r="A12">
        <v>11</v>
      </c>
      <c r="B12" s="14" t="s">
        <v>36</v>
      </c>
      <c r="C12">
        <f t="shared" ref="C12:C13" ca="1" si="10">RANDBETWEEN(2,9)</f>
        <v>5</v>
      </c>
      <c r="D12" s="14">
        <f ca="1">RANDBETWEEN(2,9)*E12</f>
        <v>12</v>
      </c>
      <c r="E12">
        <f t="shared" ca="1" si="8"/>
        <v>3</v>
      </c>
      <c r="F12" s="10"/>
      <c r="G12" s="10">
        <f ca="1">+C12+D12/E12</f>
        <v>9</v>
      </c>
      <c r="H12" s="4" t="str">
        <f t="shared" ref="H12:H15" ca="1" si="11">TEXT(C12,"#")</f>
        <v>5</v>
      </c>
      <c r="I12" s="4" t="str">
        <f t="shared" ref="I12:I15" ca="1" si="12">TEXT(D12,"#")</f>
        <v>12</v>
      </c>
      <c r="J12" s="4" t="str">
        <f t="shared" ref="J12:J15" ca="1" si="13">TEXT(E12,"#")</f>
        <v>3</v>
      </c>
      <c r="K12" s="4"/>
      <c r="L12" s="5" t="str">
        <f t="shared" ref="L12:L15" ca="1" si="14">TEXT(G12,"#")</f>
        <v>9</v>
      </c>
      <c r="M12" s="1" t="s">
        <v>29</v>
      </c>
      <c r="N12" s="1" t="s">
        <v>30</v>
      </c>
      <c r="O12" s="1" t="s">
        <v>41</v>
      </c>
      <c r="P12" s="1" t="s">
        <v>32</v>
      </c>
      <c r="Q12" s="1" t="s">
        <v>33</v>
      </c>
      <c r="R12" t="s">
        <v>34</v>
      </c>
      <c r="S12" s="14">
        <v>11</v>
      </c>
      <c r="T12" t="str">
        <f ca="1">H12&amp;M12&amp;I12&amp;O12&amp;J12&amp;R12</f>
        <v>5＋12÷3＝</v>
      </c>
      <c r="U12" s="10" t="str">
        <f ca="1">L12</f>
        <v>9</v>
      </c>
      <c r="W12" s="3">
        <f t="shared" ca="1" si="6"/>
        <v>9.2142018290527816E-2</v>
      </c>
      <c r="X12">
        <f t="shared" ca="1" si="7"/>
        <v>11</v>
      </c>
      <c r="Y12" s="14">
        <v>11</v>
      </c>
      <c r="Z12" t="str">
        <f t="shared" ca="1" si="2"/>
        <v>5＋12÷3＝</v>
      </c>
      <c r="AA12" t="str">
        <f t="shared" ca="1" si="3"/>
        <v>9</v>
      </c>
    </row>
    <row r="13" spans="1:27" ht="15.75" customHeight="1" x14ac:dyDescent="0.15">
      <c r="A13">
        <v>12</v>
      </c>
      <c r="B13" s="14" t="s">
        <v>37</v>
      </c>
      <c r="C13">
        <f t="shared" ca="1" si="10"/>
        <v>4</v>
      </c>
      <c r="D13" s="10">
        <f ca="1">RANDBETWEEN(5,9)*E13-C13</f>
        <v>24</v>
      </c>
      <c r="E13">
        <f t="shared" ca="1" si="8"/>
        <v>4</v>
      </c>
      <c r="F13" s="10"/>
      <c r="G13" s="10">
        <f ca="1">+(C13+D13)/E13</f>
        <v>7</v>
      </c>
      <c r="H13" s="4" t="str">
        <f t="shared" ca="1" si="11"/>
        <v>4</v>
      </c>
      <c r="I13" s="4" t="str">
        <f t="shared" ca="1" si="12"/>
        <v>24</v>
      </c>
      <c r="J13" s="4" t="str">
        <f t="shared" ca="1" si="13"/>
        <v>4</v>
      </c>
      <c r="K13" s="4"/>
      <c r="L13" s="5" t="str">
        <f t="shared" ca="1" si="14"/>
        <v>7</v>
      </c>
      <c r="M13" s="1" t="s">
        <v>29</v>
      </c>
      <c r="N13" s="1" t="s">
        <v>30</v>
      </c>
      <c r="O13" s="1" t="s">
        <v>40</v>
      </c>
      <c r="P13" s="1" t="s">
        <v>32</v>
      </c>
      <c r="Q13" s="1" t="s">
        <v>33</v>
      </c>
      <c r="R13" t="s">
        <v>34</v>
      </c>
      <c r="S13" s="14">
        <v>12</v>
      </c>
      <c r="T13" t="str">
        <f ca="1">P13&amp;H13&amp;M13&amp;I13&amp;Q13&amp;O13&amp;J13&amp;R13</f>
        <v>(4＋24)÷4＝</v>
      </c>
      <c r="U13" s="10" t="str">
        <f ca="1">L13</f>
        <v>7</v>
      </c>
      <c r="W13" s="3">
        <f t="shared" ca="1" si="6"/>
        <v>0.21166596248542957</v>
      </c>
      <c r="X13">
        <f t="shared" ca="1" si="7"/>
        <v>8</v>
      </c>
      <c r="Y13" s="14">
        <v>12</v>
      </c>
      <c r="Z13" t="str">
        <f t="shared" ca="1" si="2"/>
        <v>(6＋9)×4＝</v>
      </c>
      <c r="AA13" t="str">
        <f t="shared" ca="1" si="3"/>
        <v>60</v>
      </c>
    </row>
    <row r="14" spans="1:27" ht="15.75" customHeight="1" x14ac:dyDescent="0.15">
      <c r="A14">
        <v>13</v>
      </c>
      <c r="B14" s="14" t="s">
        <v>38</v>
      </c>
      <c r="C14" s="10">
        <f ca="1">D14*RANDBETWEEN(2,9)</f>
        <v>12</v>
      </c>
      <c r="D14">
        <f t="shared" ca="1" si="8"/>
        <v>2</v>
      </c>
      <c r="E14">
        <f t="shared" ca="1" si="8"/>
        <v>9</v>
      </c>
      <c r="F14" s="10"/>
      <c r="G14" s="10">
        <f ca="1">+C14/D14+E14</f>
        <v>15</v>
      </c>
      <c r="H14" s="4" t="str">
        <f t="shared" ca="1" si="11"/>
        <v>12</v>
      </c>
      <c r="I14" s="4" t="str">
        <f t="shared" ca="1" si="12"/>
        <v>2</v>
      </c>
      <c r="J14" s="4" t="str">
        <f t="shared" ca="1" si="13"/>
        <v>9</v>
      </c>
      <c r="K14" s="4"/>
      <c r="L14" s="5" t="str">
        <f t="shared" ca="1" si="14"/>
        <v>15</v>
      </c>
      <c r="M14" s="1" t="s">
        <v>29</v>
      </c>
      <c r="N14" s="1" t="s">
        <v>30</v>
      </c>
      <c r="O14" s="1" t="s">
        <v>40</v>
      </c>
      <c r="P14" s="1" t="s">
        <v>32</v>
      </c>
      <c r="Q14" s="1" t="s">
        <v>33</v>
      </c>
      <c r="R14" t="s">
        <v>34</v>
      </c>
      <c r="S14" s="14">
        <v>13</v>
      </c>
      <c r="T14" t="str">
        <f ca="1">H14&amp;O14&amp;I14&amp;M14&amp;J14&amp;R14</f>
        <v>12÷2＋9＝</v>
      </c>
      <c r="U14" s="10" t="str">
        <f t="shared" ref="U14:U15" ca="1" si="15">L14</f>
        <v>15</v>
      </c>
      <c r="W14" s="3">
        <f t="shared" ca="1" si="6"/>
        <v>0.8789031428274261</v>
      </c>
      <c r="X14">
        <f t="shared" ca="1" si="7"/>
        <v>2</v>
      </c>
      <c r="Y14" s="14">
        <v>13</v>
      </c>
      <c r="Z14" t="str">
        <f t="shared" ca="1" si="2"/>
        <v>7－(1＋4)＝</v>
      </c>
      <c r="AA14" t="str">
        <f t="shared" ca="1" si="3"/>
        <v>2</v>
      </c>
    </row>
    <row r="15" spans="1:27" ht="15.75" customHeight="1" thickBot="1" x14ac:dyDescent="0.2">
      <c r="A15">
        <v>14</v>
      </c>
      <c r="B15" s="15" t="s">
        <v>39</v>
      </c>
      <c r="C15" s="6">
        <f ca="1">RANDBETWEEN(2,9)*(D15+E15)</f>
        <v>56</v>
      </c>
      <c r="D15" s="6">
        <f t="shared" ca="1" si="8"/>
        <v>8</v>
      </c>
      <c r="E15" s="6">
        <f t="shared" ca="1" si="8"/>
        <v>6</v>
      </c>
      <c r="F15" s="6"/>
      <c r="G15" s="6">
        <f ca="1">+C15/(D15+E15)</f>
        <v>4</v>
      </c>
      <c r="H15" s="7" t="str">
        <f t="shared" ca="1" si="11"/>
        <v>56</v>
      </c>
      <c r="I15" s="7" t="str">
        <f t="shared" ca="1" si="12"/>
        <v>8</v>
      </c>
      <c r="J15" s="7" t="str">
        <f t="shared" ca="1" si="13"/>
        <v>6</v>
      </c>
      <c r="K15" s="7"/>
      <c r="L15" s="8" t="str">
        <f t="shared" ca="1" si="14"/>
        <v>4</v>
      </c>
      <c r="M15" s="9" t="s">
        <v>29</v>
      </c>
      <c r="N15" s="9" t="s">
        <v>30</v>
      </c>
      <c r="O15" s="9" t="s">
        <v>40</v>
      </c>
      <c r="P15" s="9" t="s">
        <v>32</v>
      </c>
      <c r="Q15" s="9" t="s">
        <v>33</v>
      </c>
      <c r="R15" s="6" t="s">
        <v>34</v>
      </c>
      <c r="S15" s="6">
        <v>14</v>
      </c>
      <c r="T15" s="6" t="str">
        <f ca="1">H15&amp;O15&amp;P15&amp;I15&amp;M15&amp;J15&amp;Q15&amp;R15</f>
        <v>56÷(8＋6)＝</v>
      </c>
      <c r="U15" s="6" t="str">
        <f t="shared" ca="1" si="15"/>
        <v>4</v>
      </c>
      <c r="V15" s="6"/>
      <c r="W15" s="16">
        <f t="shared" ca="1" si="6"/>
        <v>0.19481429287054963</v>
      </c>
      <c r="X15" s="6">
        <f t="shared" ca="1" si="7"/>
        <v>9</v>
      </c>
      <c r="Y15" s="6">
        <v>14</v>
      </c>
      <c r="Z15" s="6" t="str">
        <f t="shared" ca="1" si="2"/>
        <v>52－7×7＝</v>
      </c>
      <c r="AA15" s="6" t="str">
        <f t="shared" ca="1" si="3"/>
        <v>3</v>
      </c>
    </row>
    <row r="16" spans="1:27" ht="15.75" customHeight="1" thickTop="1" x14ac:dyDescent="0.15">
      <c r="A16">
        <v>15</v>
      </c>
      <c r="B16" t="s">
        <v>10</v>
      </c>
      <c r="C16">
        <f t="shared" ca="1" si="8"/>
        <v>6</v>
      </c>
      <c r="D16">
        <f t="shared" ca="1" si="8"/>
        <v>9</v>
      </c>
      <c r="E16">
        <f t="shared" ca="1" si="8"/>
        <v>8</v>
      </c>
      <c r="F16">
        <f t="shared" ca="1" si="8"/>
        <v>5</v>
      </c>
      <c r="G16">
        <f ca="1">+C16*D16+E16+F16</f>
        <v>67</v>
      </c>
      <c r="H16" s="4" t="str">
        <f t="shared" ca="1" si="4"/>
        <v>6</v>
      </c>
      <c r="I16" s="4" t="str">
        <f t="shared" ca="1" si="0"/>
        <v>9</v>
      </c>
      <c r="J16" s="4" t="str">
        <f t="shared" ca="1" si="1"/>
        <v>8</v>
      </c>
      <c r="K16" s="4" t="str">
        <f t="shared" ref="K16:K29" ca="1" si="16">TEXT(F16,"#")</f>
        <v>5</v>
      </c>
      <c r="L16" s="5" t="str">
        <f t="shared" ca="1" si="1"/>
        <v>67</v>
      </c>
      <c r="M16" s="1" t="s">
        <v>29</v>
      </c>
      <c r="N16" s="1" t="s">
        <v>30</v>
      </c>
      <c r="O16" s="1" t="s">
        <v>31</v>
      </c>
      <c r="P16" s="1" t="s">
        <v>32</v>
      </c>
      <c r="Q16" s="1" t="s">
        <v>33</v>
      </c>
      <c r="R16" t="s">
        <v>34</v>
      </c>
      <c r="S16">
        <v>15</v>
      </c>
      <c r="T16" t="str">
        <f ca="1">H16&amp;O16&amp;I16&amp;M16&amp;J16&amp;M16&amp;K16&amp;R16</f>
        <v>6×9＋8＋5＝</v>
      </c>
      <c r="U16" t="str">
        <f t="shared" ca="1" si="5"/>
        <v>67</v>
      </c>
      <c r="W16" s="3">
        <f t="shared" ca="1" si="6"/>
        <v>0.20439688770690734</v>
      </c>
      <c r="X16">
        <f ca="1">RANK(W16,$W$16:$W$29)+14</f>
        <v>23</v>
      </c>
      <c r="Y16">
        <v>15</v>
      </c>
      <c r="Z16" t="str">
        <f t="shared" ca="1" si="2"/>
        <v>5＋2×(11－2)＝</v>
      </c>
      <c r="AA16" t="str">
        <f t="shared" ca="1" si="3"/>
        <v>23</v>
      </c>
    </row>
    <row r="17" spans="1:27" ht="15.75" customHeight="1" x14ac:dyDescent="0.15">
      <c r="A17">
        <v>16</v>
      </c>
      <c r="B17" t="s">
        <v>11</v>
      </c>
      <c r="C17">
        <f t="shared" ca="1" si="8"/>
        <v>8</v>
      </c>
      <c r="D17">
        <f t="shared" ca="1" si="8"/>
        <v>9</v>
      </c>
      <c r="E17">
        <f t="shared" ca="1" si="8"/>
        <v>4</v>
      </c>
      <c r="F17">
        <f t="shared" ca="1" si="8"/>
        <v>6</v>
      </c>
      <c r="G17">
        <f ca="1">+C17*(D17+E17)+F17</f>
        <v>110</v>
      </c>
      <c r="H17" s="4" t="str">
        <f t="shared" ca="1" si="4"/>
        <v>8</v>
      </c>
      <c r="I17" s="4" t="str">
        <f t="shared" ca="1" si="0"/>
        <v>9</v>
      </c>
      <c r="J17" s="4" t="str">
        <f t="shared" ca="1" si="1"/>
        <v>4</v>
      </c>
      <c r="K17" s="4" t="str">
        <f t="shared" ca="1" si="16"/>
        <v>6</v>
      </c>
      <c r="L17" s="5" t="str">
        <f t="shared" ca="1" si="1"/>
        <v>110</v>
      </c>
      <c r="M17" s="1" t="s">
        <v>29</v>
      </c>
      <c r="N17" s="1" t="s">
        <v>30</v>
      </c>
      <c r="O17" s="1" t="s">
        <v>31</v>
      </c>
      <c r="P17" s="1" t="s">
        <v>32</v>
      </c>
      <c r="Q17" s="1" t="s">
        <v>33</v>
      </c>
      <c r="R17" t="s">
        <v>34</v>
      </c>
      <c r="S17">
        <v>16</v>
      </c>
      <c r="T17" t="str">
        <f ca="1">H17&amp;O17&amp;P17&amp;I17&amp;M17&amp;J17&amp;Q17&amp;M17&amp;K17&amp;R17</f>
        <v>8×(9＋4)＋6＝</v>
      </c>
      <c r="U17" t="str">
        <f t="shared" ca="1" si="5"/>
        <v>110</v>
      </c>
      <c r="W17" s="3">
        <f t="shared" ca="1" si="6"/>
        <v>0.68146213495636643</v>
      </c>
      <c r="X17">
        <f t="shared" ref="X17:X29" ca="1" si="17">RANK(W17,$W$16:$W$29)+14</f>
        <v>19</v>
      </c>
      <c r="Y17">
        <v>16</v>
      </c>
      <c r="Z17" t="str">
        <f t="shared" ca="1" si="2"/>
        <v>5＋4×(8＋3)＝</v>
      </c>
      <c r="AA17" t="str">
        <f t="shared" ca="1" si="3"/>
        <v>49</v>
      </c>
    </row>
    <row r="18" spans="1:27" ht="15.75" customHeight="1" x14ac:dyDescent="0.15">
      <c r="A18">
        <v>17</v>
      </c>
      <c r="B18" t="s">
        <v>12</v>
      </c>
      <c r="C18">
        <f t="shared" ca="1" si="8"/>
        <v>9</v>
      </c>
      <c r="D18">
        <f t="shared" ca="1" si="8"/>
        <v>2</v>
      </c>
      <c r="E18">
        <f t="shared" ca="1" si="8"/>
        <v>2</v>
      </c>
      <c r="F18">
        <f t="shared" ca="1" si="8"/>
        <v>4</v>
      </c>
      <c r="G18">
        <f ca="1">+C18+D18*E18+F18</f>
        <v>17</v>
      </c>
      <c r="H18" s="4" t="str">
        <f t="shared" ca="1" si="4"/>
        <v>9</v>
      </c>
      <c r="I18" s="4" t="str">
        <f t="shared" ca="1" si="0"/>
        <v>2</v>
      </c>
      <c r="J18" s="4" t="str">
        <f t="shared" ca="1" si="1"/>
        <v>2</v>
      </c>
      <c r="K18" s="4" t="str">
        <f t="shared" ca="1" si="16"/>
        <v>4</v>
      </c>
      <c r="L18" s="5" t="str">
        <f t="shared" ca="1" si="1"/>
        <v>17</v>
      </c>
      <c r="M18" s="1" t="s">
        <v>29</v>
      </c>
      <c r="N18" s="1" t="s">
        <v>30</v>
      </c>
      <c r="O18" s="1" t="s">
        <v>31</v>
      </c>
      <c r="P18" s="1" t="s">
        <v>32</v>
      </c>
      <c r="Q18" s="1" t="s">
        <v>33</v>
      </c>
      <c r="R18" t="s">
        <v>34</v>
      </c>
      <c r="S18">
        <v>17</v>
      </c>
      <c r="T18" t="str">
        <f ca="1">H18&amp;M18&amp;I18&amp;O18&amp;J18&amp;M18&amp;K18&amp;R18</f>
        <v>9＋2×2＋4＝</v>
      </c>
      <c r="U18" t="str">
        <f t="shared" ca="1" si="5"/>
        <v>17</v>
      </c>
      <c r="W18" s="3">
        <f t="shared" ca="1" si="6"/>
        <v>0.19996114506982654</v>
      </c>
      <c r="X18">
        <f t="shared" ca="1" si="17"/>
        <v>24</v>
      </c>
      <c r="Y18">
        <v>17</v>
      </c>
      <c r="Z18" t="str">
        <f t="shared" ca="1" si="2"/>
        <v>(8＋4)×(9－5)＝</v>
      </c>
      <c r="AA18" t="str">
        <f t="shared" ca="1" si="3"/>
        <v>48</v>
      </c>
    </row>
    <row r="19" spans="1:27" ht="15.75" customHeight="1" x14ac:dyDescent="0.15">
      <c r="A19">
        <v>18</v>
      </c>
      <c r="B19" t="s">
        <v>13</v>
      </c>
      <c r="C19">
        <f t="shared" ca="1" si="8"/>
        <v>3</v>
      </c>
      <c r="D19">
        <f t="shared" ca="1" si="8"/>
        <v>2</v>
      </c>
      <c r="E19">
        <f t="shared" ca="1" si="8"/>
        <v>5</v>
      </c>
      <c r="F19">
        <f t="shared" ca="1" si="8"/>
        <v>7</v>
      </c>
      <c r="G19">
        <f ca="1">+(C19+D19)*E19+F19</f>
        <v>32</v>
      </c>
      <c r="H19" s="4" t="str">
        <f t="shared" ca="1" si="4"/>
        <v>3</v>
      </c>
      <c r="I19" s="4" t="str">
        <f t="shared" ca="1" si="0"/>
        <v>2</v>
      </c>
      <c r="J19" s="4" t="str">
        <f t="shared" ca="1" si="1"/>
        <v>5</v>
      </c>
      <c r="K19" s="4" t="str">
        <f t="shared" ca="1" si="16"/>
        <v>7</v>
      </c>
      <c r="L19" s="5" t="str">
        <f t="shared" ca="1" si="1"/>
        <v>32</v>
      </c>
      <c r="M19" s="1" t="s">
        <v>29</v>
      </c>
      <c r="N19" s="1" t="s">
        <v>30</v>
      </c>
      <c r="O19" s="1" t="s">
        <v>31</v>
      </c>
      <c r="P19" s="1" t="s">
        <v>32</v>
      </c>
      <c r="Q19" s="1" t="s">
        <v>33</v>
      </c>
      <c r="R19" t="s">
        <v>34</v>
      </c>
      <c r="S19">
        <v>18</v>
      </c>
      <c r="T19" t="str">
        <f ca="1">P19&amp;H19&amp;M19&amp;I19&amp;Q19&amp;O19&amp;J19&amp;M19&amp;K19&amp;R19</f>
        <v>(3＋2)×5＋7＝</v>
      </c>
      <c r="U19" t="str">
        <f t="shared" ca="1" si="5"/>
        <v>32</v>
      </c>
      <c r="W19" s="3">
        <f t="shared" ca="1" si="6"/>
        <v>0.66711342615541913</v>
      </c>
      <c r="X19">
        <f t="shared" ca="1" si="17"/>
        <v>20</v>
      </c>
      <c r="Y19">
        <v>18</v>
      </c>
      <c r="Z19" t="str">
        <f t="shared" ca="1" si="2"/>
        <v>(7＋9)×(2＋6)＝</v>
      </c>
      <c r="AA19" t="str">
        <f t="shared" ca="1" si="3"/>
        <v>128</v>
      </c>
    </row>
    <row r="20" spans="1:27" ht="15.75" customHeight="1" x14ac:dyDescent="0.15">
      <c r="A20">
        <v>19</v>
      </c>
      <c r="B20" t="s">
        <v>14</v>
      </c>
      <c r="C20">
        <f t="shared" ca="1" si="8"/>
        <v>5</v>
      </c>
      <c r="D20">
        <f t="shared" ca="1" si="8"/>
        <v>4</v>
      </c>
      <c r="E20">
        <f t="shared" ca="1" si="8"/>
        <v>8</v>
      </c>
      <c r="F20">
        <f t="shared" ca="1" si="8"/>
        <v>3</v>
      </c>
      <c r="G20">
        <f ca="1">+C20+D20*(E20+F20)</f>
        <v>49</v>
      </c>
      <c r="H20" s="4" t="str">
        <f t="shared" ca="1" si="4"/>
        <v>5</v>
      </c>
      <c r="I20" s="4" t="str">
        <f t="shared" ca="1" si="0"/>
        <v>4</v>
      </c>
      <c r="J20" s="4" t="str">
        <f t="shared" ca="1" si="1"/>
        <v>8</v>
      </c>
      <c r="K20" s="4" t="str">
        <f t="shared" ca="1" si="16"/>
        <v>3</v>
      </c>
      <c r="L20" s="5" t="str">
        <f t="shared" ca="1" si="1"/>
        <v>49</v>
      </c>
      <c r="M20" s="1" t="s">
        <v>29</v>
      </c>
      <c r="N20" s="1" t="s">
        <v>30</v>
      </c>
      <c r="O20" s="1" t="s">
        <v>31</v>
      </c>
      <c r="P20" s="1" t="s">
        <v>32</v>
      </c>
      <c r="Q20" s="1" t="s">
        <v>33</v>
      </c>
      <c r="R20" t="s">
        <v>34</v>
      </c>
      <c r="S20">
        <v>19</v>
      </c>
      <c r="T20" t="str">
        <f ca="1">H20&amp;M20&amp;I20&amp;O20&amp;P20&amp;J20&amp;M20&amp;K20&amp;Q20&amp;R20</f>
        <v>5＋4×(8＋3)＝</v>
      </c>
      <c r="U20" t="str">
        <f t="shared" ca="1" si="5"/>
        <v>49</v>
      </c>
      <c r="W20" s="3">
        <f t="shared" ca="1" si="6"/>
        <v>0.10411942106787131</v>
      </c>
      <c r="X20">
        <f t="shared" ca="1" si="17"/>
        <v>25</v>
      </c>
      <c r="Y20">
        <v>19</v>
      </c>
      <c r="Z20" t="str">
        <f t="shared" ca="1" si="2"/>
        <v>50－6×6－9＝</v>
      </c>
      <c r="AA20" t="str">
        <f t="shared" ca="1" si="3"/>
        <v>5</v>
      </c>
    </row>
    <row r="21" spans="1:27" ht="15.75" customHeight="1" x14ac:dyDescent="0.15">
      <c r="A21">
        <v>20</v>
      </c>
      <c r="B21" t="s">
        <v>15</v>
      </c>
      <c r="C21">
        <f t="shared" ca="1" si="8"/>
        <v>7</v>
      </c>
      <c r="D21">
        <f t="shared" ca="1" si="8"/>
        <v>9</v>
      </c>
      <c r="E21">
        <f t="shared" ca="1" si="8"/>
        <v>2</v>
      </c>
      <c r="F21">
        <f t="shared" ca="1" si="8"/>
        <v>6</v>
      </c>
      <c r="G21">
        <f ca="1">+(C21+D21)*(E21+F21)</f>
        <v>128</v>
      </c>
      <c r="H21" s="4" t="str">
        <f t="shared" ca="1" si="4"/>
        <v>7</v>
      </c>
      <c r="I21" s="4" t="str">
        <f t="shared" ca="1" si="0"/>
        <v>9</v>
      </c>
      <c r="J21" s="4" t="str">
        <f t="shared" ca="1" si="1"/>
        <v>2</v>
      </c>
      <c r="K21" s="4" t="str">
        <f t="shared" ca="1" si="16"/>
        <v>6</v>
      </c>
      <c r="L21" s="5" t="str">
        <f t="shared" ca="1" si="1"/>
        <v>128</v>
      </c>
      <c r="M21" s="1" t="s">
        <v>29</v>
      </c>
      <c r="N21" s="1" t="s">
        <v>30</v>
      </c>
      <c r="O21" s="1" t="s">
        <v>31</v>
      </c>
      <c r="P21" s="1" t="s">
        <v>32</v>
      </c>
      <c r="Q21" s="1" t="s">
        <v>33</v>
      </c>
      <c r="R21" t="s">
        <v>34</v>
      </c>
      <c r="S21">
        <v>20</v>
      </c>
      <c r="T21" t="str">
        <f ca="1">P21&amp;H21&amp;M21&amp;I21&amp;Q21&amp;O21&amp;P21&amp;J21&amp;M21&amp;K21&amp;Q21&amp;R21</f>
        <v>(7＋9)×(2＋6)＝</v>
      </c>
      <c r="U21" t="str">
        <f t="shared" ca="1" si="5"/>
        <v>128</v>
      </c>
      <c r="W21" s="3">
        <f t="shared" ca="1" si="6"/>
        <v>5.2655264927746859E-2</v>
      </c>
      <c r="X21">
        <f t="shared" ca="1" si="17"/>
        <v>27</v>
      </c>
      <c r="Y21">
        <v>20</v>
      </c>
      <c r="Z21" t="str">
        <f t="shared" ca="1" si="2"/>
        <v>(15－9)×5－16＝</v>
      </c>
      <c r="AA21" t="str">
        <f t="shared" ca="1" si="3"/>
        <v>14</v>
      </c>
    </row>
    <row r="22" spans="1:27" ht="15.75" customHeight="1" x14ac:dyDescent="0.15">
      <c r="A22">
        <v>21</v>
      </c>
      <c r="B22" t="s">
        <v>16</v>
      </c>
      <c r="C22">
        <f t="shared" ca="1" si="8"/>
        <v>7</v>
      </c>
      <c r="D22">
        <f t="shared" ca="1" si="8"/>
        <v>4</v>
      </c>
      <c r="E22">
        <f t="shared" ca="1" si="8"/>
        <v>7</v>
      </c>
      <c r="F22">
        <f ca="1">RANDBETWEEN(1,(C22+D22*E22-1))</f>
        <v>15</v>
      </c>
      <c r="G22">
        <f ca="1">+C22+D22*E22-F22</f>
        <v>20</v>
      </c>
      <c r="H22" s="4" t="str">
        <f t="shared" ca="1" si="4"/>
        <v>7</v>
      </c>
      <c r="I22" s="4" t="str">
        <f t="shared" ca="1" si="0"/>
        <v>4</v>
      </c>
      <c r="J22" s="4" t="str">
        <f t="shared" ca="1" si="1"/>
        <v>7</v>
      </c>
      <c r="K22" s="4" t="str">
        <f t="shared" ca="1" si="16"/>
        <v>15</v>
      </c>
      <c r="L22" s="5" t="str">
        <f t="shared" ca="1" si="1"/>
        <v>20</v>
      </c>
      <c r="M22" s="1" t="s">
        <v>29</v>
      </c>
      <c r="N22" s="1" t="s">
        <v>30</v>
      </c>
      <c r="O22" s="1" t="s">
        <v>31</v>
      </c>
      <c r="P22" s="1" t="s">
        <v>32</v>
      </c>
      <c r="Q22" s="1" t="s">
        <v>33</v>
      </c>
      <c r="R22" t="s">
        <v>34</v>
      </c>
      <c r="S22">
        <v>21</v>
      </c>
      <c r="T22" t="str">
        <f ca="1">H22&amp;M22&amp;I22&amp;O22&amp;J22&amp;N22&amp;K22&amp;R22</f>
        <v>7＋4×7－15＝</v>
      </c>
      <c r="U22" t="str">
        <f t="shared" ca="1" si="5"/>
        <v>20</v>
      </c>
      <c r="W22" s="3">
        <f t="shared" ca="1" si="6"/>
        <v>5.5401999077729469E-2</v>
      </c>
      <c r="X22">
        <f t="shared" ca="1" si="17"/>
        <v>26</v>
      </c>
      <c r="Y22">
        <v>21</v>
      </c>
      <c r="Z22" t="str">
        <f t="shared" ca="1" si="2"/>
        <v>39－5×(12－6)＝</v>
      </c>
      <c r="AA22" t="str">
        <f t="shared" ca="1" si="3"/>
        <v>9</v>
      </c>
    </row>
    <row r="23" spans="1:27" ht="15.75" customHeight="1" x14ac:dyDescent="0.15">
      <c r="A23">
        <v>22</v>
      </c>
      <c r="B23" t="s">
        <v>22</v>
      </c>
      <c r="C23">
        <f t="shared" ca="1" si="8"/>
        <v>2</v>
      </c>
      <c r="D23">
        <f t="shared" ca="1" si="8"/>
        <v>2</v>
      </c>
      <c r="E23">
        <f t="shared" ca="1" si="8"/>
        <v>2</v>
      </c>
      <c r="F23">
        <f ca="1">RANDBETWEEN(1,(C23+D23)*E23-1)</f>
        <v>3</v>
      </c>
      <c r="G23">
        <f ca="1">+(C23+D23)*E23-F23</f>
        <v>5</v>
      </c>
      <c r="H23" s="4" t="str">
        <f t="shared" ca="1" si="4"/>
        <v>2</v>
      </c>
      <c r="I23" s="4" t="str">
        <f t="shared" ca="1" si="0"/>
        <v>2</v>
      </c>
      <c r="J23" s="4" t="str">
        <f t="shared" ca="1" si="1"/>
        <v>2</v>
      </c>
      <c r="K23" s="4" t="str">
        <f t="shared" ca="1" si="16"/>
        <v>3</v>
      </c>
      <c r="L23" s="5" t="str">
        <f t="shared" ca="1" si="1"/>
        <v>5</v>
      </c>
      <c r="M23" s="1" t="s">
        <v>29</v>
      </c>
      <c r="N23" s="1" t="s">
        <v>30</v>
      </c>
      <c r="O23" s="1" t="s">
        <v>31</v>
      </c>
      <c r="P23" s="1" t="s">
        <v>32</v>
      </c>
      <c r="Q23" s="1" t="s">
        <v>33</v>
      </c>
      <c r="R23" t="s">
        <v>34</v>
      </c>
      <c r="S23">
        <v>22</v>
      </c>
      <c r="T23" t="str">
        <f ca="1">P23&amp;H23&amp;M23&amp;I23&amp;Q23&amp;O23&amp;J23&amp;N23&amp;K23&amp;R23</f>
        <v>(2＋2)×2－3＝</v>
      </c>
      <c r="U23" t="str">
        <f t="shared" ca="1" si="5"/>
        <v>5</v>
      </c>
      <c r="W23" s="3">
        <f t="shared" ca="1" si="6"/>
        <v>0.5573046131095768</v>
      </c>
      <c r="X23">
        <f t="shared" ca="1" si="17"/>
        <v>21</v>
      </c>
      <c r="Y23">
        <v>22</v>
      </c>
      <c r="Z23" t="str">
        <f t="shared" ca="1" si="2"/>
        <v>7＋4×7－15＝</v>
      </c>
      <c r="AA23" t="str">
        <f t="shared" ca="1" si="3"/>
        <v>20</v>
      </c>
    </row>
    <row r="24" spans="1:27" ht="15.75" customHeight="1" x14ac:dyDescent="0.15">
      <c r="A24">
        <v>23</v>
      </c>
      <c r="B24" t="s">
        <v>17</v>
      </c>
      <c r="C24">
        <f t="shared" ca="1" si="8"/>
        <v>5</v>
      </c>
      <c r="D24">
        <f t="shared" ca="1" si="8"/>
        <v>2</v>
      </c>
      <c r="E24">
        <f ca="1">RANDBETWEEN(2,9)+F24</f>
        <v>11</v>
      </c>
      <c r="F24">
        <f ca="1">RANDBETWEEN(1,9)</f>
        <v>2</v>
      </c>
      <c r="G24">
        <f ca="1">+C24+D24*(E24-F24)</f>
        <v>23</v>
      </c>
      <c r="H24" s="4" t="str">
        <f t="shared" ca="1" si="4"/>
        <v>5</v>
      </c>
      <c r="I24" s="4" t="str">
        <f t="shared" ca="1" si="0"/>
        <v>2</v>
      </c>
      <c r="J24" s="4" t="str">
        <f t="shared" ca="1" si="1"/>
        <v>11</v>
      </c>
      <c r="K24" s="4" t="str">
        <f t="shared" ca="1" si="16"/>
        <v>2</v>
      </c>
      <c r="L24" s="5" t="str">
        <f t="shared" ca="1" si="1"/>
        <v>23</v>
      </c>
      <c r="M24" s="1" t="s">
        <v>29</v>
      </c>
      <c r="N24" s="1" t="s">
        <v>30</v>
      </c>
      <c r="O24" s="1" t="s">
        <v>31</v>
      </c>
      <c r="P24" s="1" t="s">
        <v>32</v>
      </c>
      <c r="Q24" s="1" t="s">
        <v>33</v>
      </c>
      <c r="R24" t="s">
        <v>34</v>
      </c>
      <c r="S24">
        <v>23</v>
      </c>
      <c r="T24" t="str">
        <f ca="1">H24&amp;M24&amp;I24&amp;O24&amp;P24&amp;J24&amp;N24&amp;K24&amp;Q24&amp;R24</f>
        <v>5＋2×(11－2)＝</v>
      </c>
      <c r="U24" t="str">
        <f t="shared" ca="1" si="5"/>
        <v>23</v>
      </c>
      <c r="W24" s="3">
        <f t="shared" ca="1" si="6"/>
        <v>0.74682104906917257</v>
      </c>
      <c r="X24">
        <f t="shared" ca="1" si="17"/>
        <v>18</v>
      </c>
      <c r="Y24">
        <v>23</v>
      </c>
      <c r="Z24" t="str">
        <f t="shared" ca="1" si="2"/>
        <v>(3＋2)×5＋7＝</v>
      </c>
      <c r="AA24" t="str">
        <f t="shared" ca="1" si="3"/>
        <v>32</v>
      </c>
    </row>
    <row r="25" spans="1:27" ht="15.75" customHeight="1" x14ac:dyDescent="0.15">
      <c r="A25">
        <v>24</v>
      </c>
      <c r="B25" t="s">
        <v>27</v>
      </c>
      <c r="C25">
        <f ca="1">RANDBETWEEN(2,9)+D25</f>
        <v>8</v>
      </c>
      <c r="D25">
        <f ca="1">RANDBETWEEN(1,9)</f>
        <v>4</v>
      </c>
      <c r="E25">
        <f ca="1">RANDBETWEEN(2,9)+F25</f>
        <v>9</v>
      </c>
      <c r="F25">
        <f ca="1">RANDBETWEEN(1,9)</f>
        <v>5</v>
      </c>
      <c r="G25">
        <f ca="1">+(C25+D25)*(E25-F25)</f>
        <v>48</v>
      </c>
      <c r="H25" s="4" t="str">
        <f t="shared" ca="1" si="4"/>
        <v>8</v>
      </c>
      <c r="I25" s="4" t="str">
        <f t="shared" ca="1" si="0"/>
        <v>4</v>
      </c>
      <c r="J25" s="4" t="str">
        <f t="shared" ca="1" si="1"/>
        <v>9</v>
      </c>
      <c r="K25" s="4" t="str">
        <f t="shared" ca="1" si="16"/>
        <v>5</v>
      </c>
      <c r="L25" s="5" t="str">
        <f t="shared" ca="1" si="1"/>
        <v>48</v>
      </c>
      <c r="M25" s="1" t="s">
        <v>29</v>
      </c>
      <c r="N25" s="1" t="s">
        <v>30</v>
      </c>
      <c r="O25" s="1" t="s">
        <v>31</v>
      </c>
      <c r="P25" s="1" t="s">
        <v>32</v>
      </c>
      <c r="Q25" s="1" t="s">
        <v>33</v>
      </c>
      <c r="R25" t="s">
        <v>34</v>
      </c>
      <c r="S25">
        <v>24</v>
      </c>
      <c r="T25" t="str">
        <f ca="1">P25&amp;H25&amp;M25&amp;I25&amp;Q25&amp;O25&amp;P25&amp;J25&amp;N25&amp;K25&amp;Q25&amp;R25</f>
        <v>(8＋4)×(9－5)＝</v>
      </c>
      <c r="U25" t="str">
        <f t="shared" ca="1" si="5"/>
        <v>48</v>
      </c>
      <c r="W25" s="3">
        <f t="shared" ca="1" si="6"/>
        <v>0.78634483390624188</v>
      </c>
      <c r="X25">
        <f t="shared" ca="1" si="17"/>
        <v>17</v>
      </c>
      <c r="Y25">
        <v>24</v>
      </c>
      <c r="Z25" t="str">
        <f t="shared" ca="1" si="2"/>
        <v>9＋2×2＋4＝</v>
      </c>
      <c r="AA25" t="str">
        <f t="shared" ca="1" si="3"/>
        <v>17</v>
      </c>
    </row>
    <row r="26" spans="1:27" ht="15.75" customHeight="1" x14ac:dyDescent="0.15">
      <c r="A26">
        <v>25</v>
      </c>
      <c r="B26" t="s">
        <v>18</v>
      </c>
      <c r="C26">
        <f ca="1">RANDBETWEEN(2,9)+D26*E26+F26</f>
        <v>50</v>
      </c>
      <c r="D26">
        <f ca="1">RANDBETWEEN(2,9)</f>
        <v>6</v>
      </c>
      <c r="E26">
        <f ca="1">RANDBETWEEN(2,9)</f>
        <v>6</v>
      </c>
      <c r="F26">
        <f ca="1">RANDBETWEEN(1,9)</f>
        <v>9</v>
      </c>
      <c r="G26">
        <f ca="1">+C26-D26*E26-F26</f>
        <v>5</v>
      </c>
      <c r="H26" s="4" t="str">
        <f t="shared" ca="1" si="4"/>
        <v>50</v>
      </c>
      <c r="I26" s="4" t="str">
        <f t="shared" ca="1" si="0"/>
        <v>6</v>
      </c>
      <c r="J26" s="4" t="str">
        <f t="shared" ca="1" si="1"/>
        <v>6</v>
      </c>
      <c r="K26" s="4" t="str">
        <f t="shared" ca="1" si="16"/>
        <v>9</v>
      </c>
      <c r="L26" s="5" t="str">
        <f t="shared" ca="1" si="1"/>
        <v>5</v>
      </c>
      <c r="M26" s="1" t="s">
        <v>29</v>
      </c>
      <c r="N26" s="1" t="s">
        <v>30</v>
      </c>
      <c r="O26" s="1" t="s">
        <v>31</v>
      </c>
      <c r="P26" s="1" t="s">
        <v>32</v>
      </c>
      <c r="Q26" s="1" t="s">
        <v>33</v>
      </c>
      <c r="R26" t="s">
        <v>34</v>
      </c>
      <c r="S26">
        <v>25</v>
      </c>
      <c r="T26" t="str">
        <f ca="1">H26&amp;N26&amp;I26&amp;O26&amp;J26&amp;N26&amp;K26&amp;R26</f>
        <v>50－6×6－9＝</v>
      </c>
      <c r="U26" t="str">
        <f t="shared" ca="1" si="5"/>
        <v>5</v>
      </c>
      <c r="W26" s="3">
        <f t="shared" ca="1" si="6"/>
        <v>0.86087723676487693</v>
      </c>
      <c r="X26">
        <f t="shared" ca="1" si="17"/>
        <v>16</v>
      </c>
      <c r="Y26">
        <v>25</v>
      </c>
      <c r="Z26" t="str">
        <f t="shared" ca="1" si="2"/>
        <v>8×(9＋4)＋6＝</v>
      </c>
      <c r="AA26" t="str">
        <f t="shared" ca="1" si="3"/>
        <v>110</v>
      </c>
    </row>
    <row r="27" spans="1:27" ht="15.75" customHeight="1" x14ac:dyDescent="0.15">
      <c r="A27">
        <v>26</v>
      </c>
      <c r="B27" t="s">
        <v>19</v>
      </c>
      <c r="C27">
        <f ca="1">RANDBETWEEN(2,9)+D27*(E27-F27)</f>
        <v>39</v>
      </c>
      <c r="D27">
        <f ca="1">RANDBETWEEN(2,9)</f>
        <v>5</v>
      </c>
      <c r="E27">
        <f ca="1">RANDBETWEEN(2,9)+F27</f>
        <v>12</v>
      </c>
      <c r="F27">
        <f ca="1">RANDBETWEEN(1,9)</f>
        <v>6</v>
      </c>
      <c r="G27">
        <f ca="1">+C27-D27*(E27-F27)</f>
        <v>9</v>
      </c>
      <c r="H27" s="4" t="str">
        <f t="shared" ca="1" si="4"/>
        <v>39</v>
      </c>
      <c r="I27" s="4" t="str">
        <f t="shared" ca="1" si="0"/>
        <v>5</v>
      </c>
      <c r="J27" s="4" t="str">
        <f t="shared" ca="1" si="1"/>
        <v>12</v>
      </c>
      <c r="K27" s="4" t="str">
        <f t="shared" ca="1" si="16"/>
        <v>6</v>
      </c>
      <c r="L27" s="5" t="str">
        <f t="shared" ca="1" si="1"/>
        <v>9</v>
      </c>
      <c r="M27" s="1" t="s">
        <v>29</v>
      </c>
      <c r="N27" s="1" t="s">
        <v>30</v>
      </c>
      <c r="O27" s="1" t="s">
        <v>31</v>
      </c>
      <c r="P27" s="1" t="s">
        <v>32</v>
      </c>
      <c r="Q27" s="1" t="s">
        <v>33</v>
      </c>
      <c r="R27" t="s">
        <v>34</v>
      </c>
      <c r="S27">
        <v>26</v>
      </c>
      <c r="T27" t="str">
        <f ca="1">H27&amp;N27&amp;I27&amp;O27&amp;P27&amp;J27&amp;N27&amp;K27&amp;Q27&amp;R27</f>
        <v>39－5×(12－6)＝</v>
      </c>
      <c r="U27" t="str">
        <f t="shared" ca="1" si="5"/>
        <v>9</v>
      </c>
      <c r="W27" s="3">
        <f t="shared" ca="1" si="6"/>
        <v>0.42817534589708395</v>
      </c>
      <c r="X27">
        <f t="shared" ca="1" si="17"/>
        <v>22</v>
      </c>
      <c r="Y27">
        <v>26</v>
      </c>
      <c r="Z27" t="str">
        <f t="shared" ca="1" si="2"/>
        <v>(2＋2)×2－3＝</v>
      </c>
      <c r="AA27" t="str">
        <f t="shared" ca="1" si="3"/>
        <v>5</v>
      </c>
    </row>
    <row r="28" spans="1:27" ht="15.75" customHeight="1" x14ac:dyDescent="0.15">
      <c r="A28">
        <v>27</v>
      </c>
      <c r="B28" t="s">
        <v>20</v>
      </c>
      <c r="C28">
        <f ca="1">RANDBETWEEN(2,9)+D28</f>
        <v>15</v>
      </c>
      <c r="D28">
        <f ca="1">RANDBETWEEN(1,9)</f>
        <v>9</v>
      </c>
      <c r="E28">
        <f t="shared" ref="E28" ca="1" si="18">RANDBETWEEN(2,9)</f>
        <v>5</v>
      </c>
      <c r="F28">
        <f ca="1">RANDBETWEEN(1,(C28-D28)*E28-1)</f>
        <v>16</v>
      </c>
      <c r="G28">
        <f ca="1">+(C28-D28)*E28-F28</f>
        <v>14</v>
      </c>
      <c r="H28" s="4" t="str">
        <f t="shared" ca="1" si="4"/>
        <v>15</v>
      </c>
      <c r="I28" s="4" t="str">
        <f t="shared" ca="1" si="0"/>
        <v>9</v>
      </c>
      <c r="J28" s="4" t="str">
        <f t="shared" ca="1" si="1"/>
        <v>5</v>
      </c>
      <c r="K28" s="4" t="str">
        <f t="shared" ca="1" si="16"/>
        <v>16</v>
      </c>
      <c r="L28" s="5" t="str">
        <f t="shared" ca="1" si="1"/>
        <v>14</v>
      </c>
      <c r="M28" s="1" t="s">
        <v>29</v>
      </c>
      <c r="N28" s="1" t="s">
        <v>30</v>
      </c>
      <c r="O28" s="1" t="s">
        <v>31</v>
      </c>
      <c r="P28" s="1" t="s">
        <v>32</v>
      </c>
      <c r="Q28" s="1" t="s">
        <v>33</v>
      </c>
      <c r="R28" t="s">
        <v>34</v>
      </c>
      <c r="S28">
        <v>27</v>
      </c>
      <c r="T28" t="str">
        <f ca="1">P28&amp;H28&amp;N28&amp;I28&amp;Q28&amp;O28&amp;J28&amp;N28&amp;K28&amp;R28</f>
        <v>(15－9)×5－16＝</v>
      </c>
      <c r="U28" t="str">
        <f t="shared" ca="1" si="5"/>
        <v>14</v>
      </c>
      <c r="W28" s="3">
        <f t="shared" ca="1" si="6"/>
        <v>0.98168570866545457</v>
      </c>
      <c r="X28">
        <f t="shared" ca="1" si="17"/>
        <v>15</v>
      </c>
      <c r="Y28">
        <v>27</v>
      </c>
      <c r="Z28" t="str">
        <f t="shared" ca="1" si="2"/>
        <v>6×9＋8＋5＝</v>
      </c>
      <c r="AA28" t="str">
        <f t="shared" ca="1" si="3"/>
        <v>67</v>
      </c>
    </row>
    <row r="29" spans="1:27" ht="15.75" customHeight="1" x14ac:dyDescent="0.15">
      <c r="A29">
        <v>28</v>
      </c>
      <c r="B29" t="s">
        <v>21</v>
      </c>
      <c r="C29">
        <f ca="1">RANDBETWEEN(2,9)+D29</f>
        <v>10</v>
      </c>
      <c r="D29">
        <f ca="1">RANDBETWEEN(1,9)</f>
        <v>5</v>
      </c>
      <c r="E29">
        <f ca="1">RANDBETWEEN(2,9)+F29</f>
        <v>14</v>
      </c>
      <c r="F29">
        <f ca="1">RANDBETWEEN(1,9)</f>
        <v>5</v>
      </c>
      <c r="G29">
        <f ca="1">+(C29-D29)*(E29-F29)</f>
        <v>45</v>
      </c>
      <c r="H29" s="4" t="str">
        <f t="shared" ca="1" si="4"/>
        <v>10</v>
      </c>
      <c r="I29" s="4" t="str">
        <f t="shared" ca="1" si="0"/>
        <v>5</v>
      </c>
      <c r="J29" s="4" t="str">
        <f t="shared" ca="1" si="1"/>
        <v>14</v>
      </c>
      <c r="K29" s="4" t="str">
        <f t="shared" ca="1" si="16"/>
        <v>5</v>
      </c>
      <c r="L29" s="5" t="str">
        <f t="shared" ca="1" si="1"/>
        <v>45</v>
      </c>
      <c r="M29" s="1" t="s">
        <v>29</v>
      </c>
      <c r="N29" s="1" t="s">
        <v>30</v>
      </c>
      <c r="O29" s="1" t="s">
        <v>31</v>
      </c>
      <c r="P29" s="1" t="s">
        <v>32</v>
      </c>
      <c r="Q29" s="1" t="s">
        <v>33</v>
      </c>
      <c r="R29" t="s">
        <v>34</v>
      </c>
      <c r="S29">
        <v>28</v>
      </c>
      <c r="T29" t="str">
        <f ca="1">P29&amp;H29&amp;N29&amp;I29&amp;Q29&amp;O29&amp;P29&amp;J29&amp;N29&amp;K29&amp;Q29&amp;R29</f>
        <v>(10－5)×(14－5)＝</v>
      </c>
      <c r="U29" t="str">
        <f t="shared" ca="1" si="5"/>
        <v>45</v>
      </c>
      <c r="W29" s="3">
        <f t="shared" ca="1" si="6"/>
        <v>3.9834338394408531E-2</v>
      </c>
      <c r="X29">
        <f t="shared" ca="1" si="17"/>
        <v>28</v>
      </c>
      <c r="Y29">
        <v>28</v>
      </c>
      <c r="Z29" t="str">
        <f t="shared" ca="1" si="2"/>
        <v>(10－5)×(14－5)＝</v>
      </c>
      <c r="AA29" t="str">
        <f t="shared" ca="1" si="3"/>
        <v>45</v>
      </c>
    </row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446D0-56AA-47B1-9E63-5E3D81E2F6B2}">
  <sheetPr>
    <tabColor rgb="FF00B050"/>
  </sheetPr>
  <dimension ref="C1:Q70"/>
  <sheetViews>
    <sheetView topLeftCell="A34" zoomScaleNormal="100" workbookViewId="0">
      <selection activeCell="P4" sqref="P4:Q4"/>
    </sheetView>
  </sheetViews>
  <sheetFormatPr defaultRowHeight="12" x14ac:dyDescent="0.15"/>
  <cols>
    <col min="3" max="3" width="2.85546875" customWidth="1"/>
    <col min="4" max="4" width="2.7109375" customWidth="1"/>
    <col min="5" max="5" width="19.140625" customWidth="1"/>
    <col min="6" max="6" width="5.7109375" customWidth="1"/>
    <col min="7" max="7" width="21.42578125" customWidth="1"/>
    <col min="8" max="9" width="2.85546875" customWidth="1"/>
    <col min="10" max="10" width="19.28515625" customWidth="1"/>
    <col min="11" max="11" width="5.7109375" customWidth="1"/>
    <col min="12" max="12" width="21.42578125" customWidth="1"/>
    <col min="16" max="16" width="5.28515625" customWidth="1"/>
    <col min="17" max="17" width="9.140625" customWidth="1"/>
    <col min="18" max="19" width="5.28515625" customWidth="1"/>
  </cols>
  <sheetData>
    <row r="1" spans="3:17" ht="19.5" customHeight="1" x14ac:dyDescent="0.15">
      <c r="D1" s="21" t="s">
        <v>43</v>
      </c>
      <c r="E1" s="21"/>
      <c r="F1" s="21"/>
      <c r="G1" s="21"/>
      <c r="H1" s="21"/>
      <c r="I1" s="21"/>
      <c r="J1" s="21"/>
      <c r="K1" s="21"/>
      <c r="L1" s="21"/>
    </row>
    <row r="2" spans="3:17" ht="12" customHeight="1" x14ac:dyDescent="0.15"/>
    <row r="3" spans="3:17" ht="23.25" customHeight="1" thickBot="1" x14ac:dyDescent="0.2">
      <c r="C3">
        <v>1</v>
      </c>
      <c r="D3" t="s">
        <v>33</v>
      </c>
      <c r="E3" s="17" t="str">
        <f ca="1">VLOOKUP(C3,tb,2)</f>
        <v>18－7－3＝</v>
      </c>
      <c r="H3">
        <v>2</v>
      </c>
      <c r="I3" t="s">
        <v>33</v>
      </c>
      <c r="J3" s="17" t="str">
        <f ca="1">VLOOKUP(H3,tb,2)</f>
        <v>7＋6×3＝</v>
      </c>
    </row>
    <row r="4" spans="3:17" ht="23.25" customHeight="1" thickTop="1" thickBot="1" x14ac:dyDescent="0.2">
      <c r="P4" s="22" t="s">
        <v>47</v>
      </c>
      <c r="Q4" s="23" t="s">
        <v>48</v>
      </c>
    </row>
    <row r="5" spans="3:17" ht="23.25" customHeight="1" thickTop="1" x14ac:dyDescent="0.15"/>
    <row r="6" spans="3:17" ht="23.25" customHeight="1" x14ac:dyDescent="0.15"/>
    <row r="7" spans="3:17" ht="23.25" customHeight="1" x14ac:dyDescent="0.15"/>
    <row r="8" spans="3:17" ht="23.25" customHeight="1" x14ac:dyDescent="0.15">
      <c r="C8">
        <f>+C3+2</f>
        <v>3</v>
      </c>
      <c r="D8" t="s">
        <v>33</v>
      </c>
      <c r="E8" s="17" t="str">
        <f ca="1">VLOOKUP(C8,tb,2)</f>
        <v>11－7＋1＝</v>
      </c>
      <c r="H8">
        <f>+H3+2</f>
        <v>4</v>
      </c>
      <c r="I8" t="s">
        <v>33</v>
      </c>
      <c r="J8" s="17" t="str">
        <f ca="1">VLOOKUP(H8,tb,2)</f>
        <v>2×(9＋3)＝</v>
      </c>
    </row>
    <row r="9" spans="3:17" ht="23.25" customHeight="1" x14ac:dyDescent="0.15"/>
    <row r="10" spans="3:17" ht="23.25" customHeight="1" x14ac:dyDescent="0.15"/>
    <row r="11" spans="3:17" ht="23.25" customHeight="1" x14ac:dyDescent="0.15"/>
    <row r="12" spans="3:17" ht="23.25" customHeight="1" x14ac:dyDescent="0.15"/>
    <row r="13" spans="3:17" ht="23.25" customHeight="1" x14ac:dyDescent="0.15">
      <c r="C13">
        <f>+C8+2</f>
        <v>5</v>
      </c>
      <c r="D13" t="s">
        <v>33</v>
      </c>
      <c r="E13" s="17" t="str">
        <f ca="1">VLOOKUP(C13,tb,2)</f>
        <v>12÷2＋9＝</v>
      </c>
      <c r="H13">
        <f>+H8+2</f>
        <v>6</v>
      </c>
      <c r="I13" t="s">
        <v>33</v>
      </c>
      <c r="J13" s="17" t="str">
        <f ca="1">VLOOKUP(H13,tb,2)</f>
        <v>56÷(8＋6)＝</v>
      </c>
    </row>
    <row r="14" spans="3:17" ht="23.25" customHeight="1" x14ac:dyDescent="0.15"/>
    <row r="15" spans="3:17" ht="23.25" customHeight="1" x14ac:dyDescent="0.15"/>
    <row r="16" spans="3:17" ht="23.25" customHeight="1" x14ac:dyDescent="0.15"/>
    <row r="17" spans="3:10" ht="23.25" customHeight="1" x14ac:dyDescent="0.15"/>
    <row r="18" spans="3:10" ht="23.25" customHeight="1" x14ac:dyDescent="0.15">
      <c r="C18">
        <f>+C13+2</f>
        <v>7</v>
      </c>
      <c r="D18" t="s">
        <v>33</v>
      </c>
      <c r="E18" s="17" t="str">
        <f ca="1">VLOOKUP(C18,tb,2)</f>
        <v>(11－7)×7＝</v>
      </c>
      <c r="H18">
        <f>+H13+2</f>
        <v>8</v>
      </c>
      <c r="I18" t="s">
        <v>33</v>
      </c>
      <c r="J18" s="17" t="str">
        <f ca="1">VLOOKUP(H18,tb,2)</f>
        <v>(4＋24)÷4＝</v>
      </c>
    </row>
    <row r="19" spans="3:10" ht="23.25" customHeight="1" x14ac:dyDescent="0.15"/>
    <row r="20" spans="3:10" ht="23.25" customHeight="1" x14ac:dyDescent="0.15"/>
    <row r="21" spans="3:10" ht="23.25" customHeight="1" x14ac:dyDescent="0.15"/>
    <row r="22" spans="3:10" ht="23.25" customHeight="1" x14ac:dyDescent="0.15"/>
    <row r="23" spans="3:10" ht="23.25" customHeight="1" x14ac:dyDescent="0.15">
      <c r="C23">
        <f>+C18+2</f>
        <v>9</v>
      </c>
      <c r="D23" t="s">
        <v>33</v>
      </c>
      <c r="E23" s="17" t="str">
        <f ca="1">VLOOKUP(C23,tb,2)</f>
        <v>11－(9－7)＝</v>
      </c>
      <c r="H23">
        <f>+H18+2</f>
        <v>10</v>
      </c>
      <c r="I23" t="s">
        <v>33</v>
      </c>
      <c r="J23" s="17" t="str">
        <f ca="1">VLOOKUP(H23,tb,2)</f>
        <v>9×4＋7＝</v>
      </c>
    </row>
    <row r="24" spans="3:10" ht="23.25" customHeight="1" x14ac:dyDescent="0.15"/>
    <row r="25" spans="3:10" ht="23.25" customHeight="1" x14ac:dyDescent="0.15"/>
    <row r="26" spans="3:10" ht="23.25" customHeight="1" x14ac:dyDescent="0.15"/>
    <row r="27" spans="3:10" ht="23.25" customHeight="1" x14ac:dyDescent="0.15"/>
    <row r="28" spans="3:10" ht="23.25" customHeight="1" x14ac:dyDescent="0.15">
      <c r="C28">
        <f>+C23+2</f>
        <v>11</v>
      </c>
      <c r="D28" t="s">
        <v>33</v>
      </c>
      <c r="E28" s="17" t="str">
        <f ca="1">VLOOKUP(C28,tb,2)</f>
        <v>5＋12÷3＝</v>
      </c>
      <c r="H28">
        <f>+H23+2</f>
        <v>12</v>
      </c>
      <c r="I28" t="s">
        <v>33</v>
      </c>
      <c r="J28" s="17" t="str">
        <f ca="1">VLOOKUP(H28,tb,2)</f>
        <v>(6＋9)×4＝</v>
      </c>
    </row>
    <row r="29" spans="3:10" ht="23.25" customHeight="1" x14ac:dyDescent="0.15"/>
    <row r="30" spans="3:10" ht="23.25" customHeight="1" x14ac:dyDescent="0.15"/>
    <row r="31" spans="3:10" ht="23.25" customHeight="1" x14ac:dyDescent="0.15"/>
    <row r="32" spans="3:10" ht="23.25" customHeight="1" x14ac:dyDescent="0.15"/>
    <row r="33" spans="3:12" ht="23.25" customHeight="1" x14ac:dyDescent="0.15">
      <c r="C33">
        <f>+C28+2</f>
        <v>13</v>
      </c>
      <c r="D33" t="s">
        <v>33</v>
      </c>
      <c r="E33" s="17" t="str">
        <f ca="1">VLOOKUP(C33,tb,2)</f>
        <v>7－(1＋4)＝</v>
      </c>
      <c r="H33">
        <f>+H28+2</f>
        <v>14</v>
      </c>
      <c r="I33" t="s">
        <v>33</v>
      </c>
      <c r="J33" s="17" t="str">
        <f ca="1">VLOOKUP(H33,tb,2)</f>
        <v>52－7×7＝</v>
      </c>
    </row>
    <row r="34" spans="3:12" ht="23.25" customHeight="1" x14ac:dyDescent="0.15"/>
    <row r="35" spans="3:12" ht="22.5" customHeight="1" x14ac:dyDescent="0.15"/>
    <row r="36" spans="3:12" ht="22.5" customHeight="1" x14ac:dyDescent="0.15"/>
    <row r="38" spans="3:12" ht="17.25" x14ac:dyDescent="0.15">
      <c r="D38" s="21" t="s">
        <v>46</v>
      </c>
      <c r="E38" s="21"/>
      <c r="F38" s="21"/>
      <c r="G38" s="21"/>
      <c r="H38" s="21"/>
      <c r="I38" s="21"/>
      <c r="J38" s="21"/>
      <c r="K38" s="21"/>
      <c r="L38" s="21"/>
    </row>
    <row r="40" spans="3:12" ht="22.5" customHeight="1" x14ac:dyDescent="0.15">
      <c r="C40">
        <v>1</v>
      </c>
      <c r="D40" t="s">
        <v>33</v>
      </c>
      <c r="E40" s="19" t="str">
        <f ca="1">VLOOKUP(C40,tb,2)</f>
        <v>18－7－3＝</v>
      </c>
      <c r="F40" s="18" t="str">
        <f ca="1">VLOOKUP(C40,tb,3)</f>
        <v>8</v>
      </c>
      <c r="H40">
        <v>2</v>
      </c>
      <c r="I40" t="s">
        <v>33</v>
      </c>
      <c r="J40" s="19" t="str">
        <f ca="1">VLOOKUP(H40,tb,2)</f>
        <v>7＋6×3＝</v>
      </c>
      <c r="K40" s="18" t="str">
        <f ca="1">VLOOKUP(H40,tb,3)</f>
        <v>25</v>
      </c>
    </row>
    <row r="41" spans="3:12" ht="22.5" customHeight="1" x14ac:dyDescent="0.15">
      <c r="E41" s="20"/>
      <c r="J41" s="20"/>
    </row>
    <row r="42" spans="3:12" ht="22.5" customHeight="1" x14ac:dyDescent="0.15">
      <c r="E42" s="20"/>
      <c r="J42" s="20"/>
    </row>
    <row r="43" spans="3:12" ht="22.5" customHeight="1" x14ac:dyDescent="0.15">
      <c r="E43" s="20"/>
      <c r="J43" s="20"/>
    </row>
    <row r="44" spans="3:12" ht="22.5" customHeight="1" x14ac:dyDescent="0.15">
      <c r="E44" s="20"/>
      <c r="J44" s="20"/>
    </row>
    <row r="45" spans="3:12" ht="22.5" customHeight="1" x14ac:dyDescent="0.15">
      <c r="C45">
        <f>+C40+2</f>
        <v>3</v>
      </c>
      <c r="D45" t="s">
        <v>33</v>
      </c>
      <c r="E45" s="19" t="str">
        <f ca="1">VLOOKUP(C45,tb,2)</f>
        <v>11－7＋1＝</v>
      </c>
      <c r="F45" s="18" t="str">
        <f ca="1">VLOOKUP(C45,tb,3)</f>
        <v>5</v>
      </c>
      <c r="H45">
        <f>+H40+2</f>
        <v>4</v>
      </c>
      <c r="I45" t="s">
        <v>33</v>
      </c>
      <c r="J45" s="19" t="str">
        <f ca="1">VLOOKUP(H45,tb,2)</f>
        <v>2×(9＋3)＝</v>
      </c>
      <c r="K45" s="18" t="str">
        <f ca="1">VLOOKUP(H45,tb,3)</f>
        <v>24</v>
      </c>
    </row>
    <row r="46" spans="3:12" ht="22.5" customHeight="1" x14ac:dyDescent="0.15">
      <c r="E46" s="20"/>
      <c r="J46" s="20"/>
    </row>
    <row r="47" spans="3:12" ht="22.5" customHeight="1" x14ac:dyDescent="0.15">
      <c r="E47" s="20"/>
      <c r="J47" s="20"/>
    </row>
    <row r="48" spans="3:12" ht="22.5" customHeight="1" x14ac:dyDescent="0.15">
      <c r="E48" s="20"/>
      <c r="J48" s="20"/>
    </row>
    <row r="49" spans="3:11" ht="22.5" customHeight="1" x14ac:dyDescent="0.15">
      <c r="E49" s="20"/>
      <c r="J49" s="20"/>
    </row>
    <row r="50" spans="3:11" ht="22.5" customHeight="1" x14ac:dyDescent="0.15">
      <c r="C50">
        <f>+C45+2</f>
        <v>5</v>
      </c>
      <c r="D50" t="s">
        <v>33</v>
      </c>
      <c r="E50" s="19" t="str">
        <f ca="1">VLOOKUP(C50,tb,2)</f>
        <v>12÷2＋9＝</v>
      </c>
      <c r="F50" s="18" t="str">
        <f ca="1">VLOOKUP(C50,tb,3)</f>
        <v>15</v>
      </c>
      <c r="H50">
        <f>+H45+2</f>
        <v>6</v>
      </c>
      <c r="I50" t="s">
        <v>33</v>
      </c>
      <c r="J50" s="19" t="str">
        <f ca="1">VLOOKUP(H50,tb,2)</f>
        <v>56÷(8＋6)＝</v>
      </c>
      <c r="K50" s="18" t="str">
        <f ca="1">VLOOKUP(H50,tb,3)</f>
        <v>4</v>
      </c>
    </row>
    <row r="51" spans="3:11" ht="22.5" customHeight="1" x14ac:dyDescent="0.15">
      <c r="E51" s="20"/>
      <c r="J51" s="20"/>
    </row>
    <row r="52" spans="3:11" ht="22.5" customHeight="1" x14ac:dyDescent="0.15">
      <c r="E52" s="20"/>
      <c r="J52" s="20"/>
    </row>
    <row r="53" spans="3:11" ht="22.5" customHeight="1" x14ac:dyDescent="0.15">
      <c r="E53" s="20"/>
      <c r="J53" s="20"/>
    </row>
    <row r="54" spans="3:11" ht="22.5" customHeight="1" x14ac:dyDescent="0.15">
      <c r="E54" s="20"/>
      <c r="J54" s="20"/>
    </row>
    <row r="55" spans="3:11" ht="22.5" customHeight="1" x14ac:dyDescent="0.15">
      <c r="C55">
        <f>+C50+2</f>
        <v>7</v>
      </c>
      <c r="D55" t="s">
        <v>33</v>
      </c>
      <c r="E55" s="19" t="str">
        <f ca="1">VLOOKUP(C55,tb,2)</f>
        <v>(11－7)×7＝</v>
      </c>
      <c r="F55" s="18" t="str">
        <f ca="1">VLOOKUP(C55,tb,3)</f>
        <v>28</v>
      </c>
      <c r="H55">
        <f>+H50+2</f>
        <v>8</v>
      </c>
      <c r="I55" t="s">
        <v>33</v>
      </c>
      <c r="J55" s="19" t="str">
        <f ca="1">VLOOKUP(H55,tb,2)</f>
        <v>(4＋24)÷4＝</v>
      </c>
      <c r="K55" s="18" t="str">
        <f ca="1">VLOOKUP(H55,tb,3)</f>
        <v>7</v>
      </c>
    </row>
    <row r="56" spans="3:11" ht="22.5" customHeight="1" x14ac:dyDescent="0.15">
      <c r="E56" s="20"/>
      <c r="J56" s="20"/>
    </row>
    <row r="57" spans="3:11" ht="22.5" customHeight="1" x14ac:dyDescent="0.15">
      <c r="E57" s="20"/>
      <c r="J57" s="20"/>
    </row>
    <row r="58" spans="3:11" ht="22.5" customHeight="1" x14ac:dyDescent="0.15">
      <c r="E58" s="20"/>
      <c r="J58" s="20"/>
    </row>
    <row r="59" spans="3:11" ht="22.5" customHeight="1" x14ac:dyDescent="0.15">
      <c r="E59" s="20"/>
      <c r="J59" s="20"/>
    </row>
    <row r="60" spans="3:11" ht="22.5" customHeight="1" x14ac:dyDescent="0.15">
      <c r="C60">
        <f>+C55+2</f>
        <v>9</v>
      </c>
      <c r="D60" t="s">
        <v>33</v>
      </c>
      <c r="E60" s="19" t="str">
        <f ca="1">VLOOKUP(C60,tb,2)</f>
        <v>11－(9－7)＝</v>
      </c>
      <c r="F60" s="18" t="str">
        <f ca="1">VLOOKUP(C60,tb,3)</f>
        <v>9</v>
      </c>
      <c r="H60">
        <f>+H55+2</f>
        <v>10</v>
      </c>
      <c r="I60" t="s">
        <v>33</v>
      </c>
      <c r="J60" s="19" t="str">
        <f ca="1">VLOOKUP(H60,tb,2)</f>
        <v>9×4＋7＝</v>
      </c>
      <c r="K60" s="18" t="str">
        <f ca="1">VLOOKUP(H60,tb,3)</f>
        <v>43</v>
      </c>
    </row>
    <row r="61" spans="3:11" ht="22.5" customHeight="1" x14ac:dyDescent="0.15">
      <c r="E61" s="20"/>
      <c r="J61" s="20"/>
    </row>
    <row r="62" spans="3:11" ht="22.5" customHeight="1" x14ac:dyDescent="0.15">
      <c r="E62" s="20"/>
      <c r="J62" s="20"/>
    </row>
    <row r="63" spans="3:11" ht="22.5" customHeight="1" x14ac:dyDescent="0.15">
      <c r="E63" s="20"/>
      <c r="J63" s="20"/>
    </row>
    <row r="64" spans="3:11" ht="22.5" customHeight="1" x14ac:dyDescent="0.15">
      <c r="E64" s="20"/>
      <c r="J64" s="20"/>
    </row>
    <row r="65" spans="3:11" ht="22.5" customHeight="1" x14ac:dyDescent="0.15">
      <c r="C65">
        <f>+C60+2</f>
        <v>11</v>
      </c>
      <c r="D65" t="s">
        <v>33</v>
      </c>
      <c r="E65" s="19" t="str">
        <f ca="1">VLOOKUP(C65,tb,2)</f>
        <v>5＋12÷3＝</v>
      </c>
      <c r="F65" s="18" t="str">
        <f ca="1">VLOOKUP(C65,tb,3)</f>
        <v>9</v>
      </c>
      <c r="H65">
        <f>+H60+2</f>
        <v>12</v>
      </c>
      <c r="I65" t="s">
        <v>33</v>
      </c>
      <c r="J65" s="19" t="str">
        <f ca="1">VLOOKUP(H65,tb,2)</f>
        <v>(6＋9)×4＝</v>
      </c>
      <c r="K65" s="18" t="str">
        <f ca="1">VLOOKUP(H65,tb,3)</f>
        <v>60</v>
      </c>
    </row>
    <row r="66" spans="3:11" ht="22.5" customHeight="1" x14ac:dyDescent="0.15">
      <c r="E66" s="20"/>
      <c r="J66" s="20"/>
    </row>
    <row r="67" spans="3:11" ht="22.5" customHeight="1" x14ac:dyDescent="0.15">
      <c r="E67" s="20"/>
      <c r="J67" s="20"/>
    </row>
    <row r="68" spans="3:11" ht="22.5" customHeight="1" x14ac:dyDescent="0.15">
      <c r="E68" s="20"/>
      <c r="J68" s="20"/>
    </row>
    <row r="69" spans="3:11" ht="22.5" customHeight="1" x14ac:dyDescent="0.15">
      <c r="E69" s="20"/>
      <c r="J69" s="20"/>
    </row>
    <row r="70" spans="3:11" ht="22.5" customHeight="1" x14ac:dyDescent="0.15">
      <c r="C70">
        <f>+C65+2</f>
        <v>13</v>
      </c>
      <c r="D70" t="s">
        <v>33</v>
      </c>
      <c r="E70" s="19" t="str">
        <f ca="1">VLOOKUP(C70,tb,2)</f>
        <v>7－(1＋4)＝</v>
      </c>
      <c r="F70" s="18" t="str">
        <f ca="1">VLOOKUP(C70,tb,3)</f>
        <v>2</v>
      </c>
      <c r="H70">
        <f>+H65+2</f>
        <v>14</v>
      </c>
      <c r="I70" t="s">
        <v>33</v>
      </c>
      <c r="J70" s="19" t="str">
        <f ca="1">VLOOKUP(H70,tb,2)</f>
        <v>52－7×7＝</v>
      </c>
      <c r="K70" s="18" t="str">
        <f ca="1">VLOOKUP(H70,tb,3)</f>
        <v>3</v>
      </c>
    </row>
  </sheetData>
  <mergeCells count="2">
    <mergeCell ref="D1:L1"/>
    <mergeCell ref="D38:L38"/>
  </mergeCells>
  <phoneticPr fontId="1"/>
  <pageMargins left="0.3" right="0.16" top="0.4" bottom="0.36" header="0.3" footer="0.3"/>
  <pageSetup paperSize="9" orientation="portrait" horizontalDpi="0" verticalDpi="0" r:id="rId1"/>
  <rowBreaks count="1" manualBreakCount="1">
    <brk id="37" min="2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64B74-6FB1-45C7-94DA-667444893759}">
  <sheetPr>
    <tabColor rgb="FFFF0000"/>
  </sheetPr>
  <dimension ref="C1:Q70"/>
  <sheetViews>
    <sheetView tabSelected="1" topLeftCell="B1" zoomScaleNormal="100" workbookViewId="0">
      <selection activeCell="R9" sqref="R9"/>
    </sheetView>
  </sheetViews>
  <sheetFormatPr defaultRowHeight="12" x14ac:dyDescent="0.15"/>
  <cols>
    <col min="3" max="3" width="2.85546875" customWidth="1"/>
    <col min="4" max="4" width="2.42578125" customWidth="1"/>
    <col min="5" max="5" width="25.85546875" customWidth="1"/>
    <col min="6" max="6" width="5.7109375" customWidth="1"/>
    <col min="7" max="7" width="18.5703125" customWidth="1"/>
    <col min="8" max="8" width="2.85546875" customWidth="1"/>
    <col min="9" max="9" width="2.42578125" customWidth="1"/>
    <col min="10" max="10" width="25.7109375" customWidth="1"/>
    <col min="11" max="11" width="5.7109375" customWidth="1"/>
    <col min="12" max="12" width="18.5703125" customWidth="1"/>
    <col min="16" max="16" width="5.28515625" customWidth="1"/>
    <col min="17" max="17" width="7.7109375" bestFit="1" customWidth="1"/>
    <col min="18" max="19" width="5.28515625" customWidth="1"/>
  </cols>
  <sheetData>
    <row r="1" spans="3:17" ht="19.5" customHeight="1" x14ac:dyDescent="0.15">
      <c r="D1" s="21" t="s">
        <v>44</v>
      </c>
      <c r="E1" s="21"/>
      <c r="F1" s="21"/>
      <c r="G1" s="21"/>
      <c r="H1" s="21"/>
      <c r="I1" s="21"/>
      <c r="J1" s="21"/>
      <c r="K1" s="21"/>
      <c r="L1" s="21"/>
    </row>
    <row r="2" spans="3:17" ht="16.5" customHeight="1" x14ac:dyDescent="0.15"/>
    <row r="3" spans="3:17" ht="23.25" customHeight="1" thickBot="1" x14ac:dyDescent="0.2">
      <c r="C3">
        <v>1</v>
      </c>
      <c r="D3" t="s">
        <v>33</v>
      </c>
      <c r="E3" s="17" t="str">
        <f ca="1">VLOOKUP(C3+14,tb,2)</f>
        <v>5＋2×(11－2)＝</v>
      </c>
      <c r="H3">
        <v>2</v>
      </c>
      <c r="I3" t="s">
        <v>33</v>
      </c>
      <c r="J3" s="17" t="str">
        <f ca="1">VLOOKUP(H3+14,tb,2)</f>
        <v>5＋4×(8＋3)＝</v>
      </c>
    </row>
    <row r="4" spans="3:17" ht="23.25" customHeight="1" thickTop="1" thickBot="1" x14ac:dyDescent="0.2">
      <c r="P4" s="22" t="s">
        <v>47</v>
      </c>
      <c r="Q4" s="23" t="s">
        <v>48</v>
      </c>
    </row>
    <row r="5" spans="3:17" ht="23.25" customHeight="1" thickTop="1" x14ac:dyDescent="0.15"/>
    <row r="6" spans="3:17" ht="23.25" customHeight="1" x14ac:dyDescent="0.15"/>
    <row r="7" spans="3:17" ht="23.25" customHeight="1" x14ac:dyDescent="0.15"/>
    <row r="8" spans="3:17" ht="23.25" customHeight="1" x14ac:dyDescent="0.15">
      <c r="C8">
        <f>+C3+2</f>
        <v>3</v>
      </c>
      <c r="D8" t="s">
        <v>33</v>
      </c>
      <c r="E8" s="17" t="str">
        <f ca="1">VLOOKUP(C8+14,tb,2)</f>
        <v>(8＋4)×(9－5)＝</v>
      </c>
      <c r="H8">
        <f>+H3+2</f>
        <v>4</v>
      </c>
      <c r="I8" t="s">
        <v>33</v>
      </c>
      <c r="J8" s="17" t="str">
        <f ca="1">VLOOKUP(H8+14,tb,2)</f>
        <v>(7＋9)×(2＋6)＝</v>
      </c>
    </row>
    <row r="9" spans="3:17" ht="23.25" customHeight="1" x14ac:dyDescent="0.15"/>
    <row r="10" spans="3:17" ht="23.25" customHeight="1" x14ac:dyDescent="0.15"/>
    <row r="11" spans="3:17" ht="23.25" customHeight="1" x14ac:dyDescent="0.15"/>
    <row r="12" spans="3:17" ht="23.25" customHeight="1" x14ac:dyDescent="0.15"/>
    <row r="13" spans="3:17" ht="23.25" customHeight="1" x14ac:dyDescent="0.15">
      <c r="C13">
        <f>+C8+2</f>
        <v>5</v>
      </c>
      <c r="D13" t="s">
        <v>33</v>
      </c>
      <c r="E13" s="17" t="str">
        <f ca="1">VLOOKUP(C13+14,tb,2)</f>
        <v>50－6×6－9＝</v>
      </c>
      <c r="H13">
        <f>+H8+2</f>
        <v>6</v>
      </c>
      <c r="I13" t="s">
        <v>33</v>
      </c>
      <c r="J13" s="17" t="str">
        <f ca="1">VLOOKUP(H13+14,tb,2)</f>
        <v>(15－9)×5－16＝</v>
      </c>
    </row>
    <row r="14" spans="3:17" ht="23.25" customHeight="1" x14ac:dyDescent="0.15"/>
    <row r="15" spans="3:17" ht="23.25" customHeight="1" x14ac:dyDescent="0.15"/>
    <row r="16" spans="3:17" ht="23.25" customHeight="1" x14ac:dyDescent="0.15"/>
    <row r="17" spans="3:10" ht="23.25" customHeight="1" x14ac:dyDescent="0.15"/>
    <row r="18" spans="3:10" ht="23.25" customHeight="1" x14ac:dyDescent="0.15">
      <c r="C18">
        <f>+C13+2</f>
        <v>7</v>
      </c>
      <c r="D18" t="s">
        <v>33</v>
      </c>
      <c r="E18" s="17" t="str">
        <f ca="1">VLOOKUP(C18+14,tb,2)</f>
        <v>39－5×(12－6)＝</v>
      </c>
      <c r="H18">
        <f>+H13+2</f>
        <v>8</v>
      </c>
      <c r="I18" t="s">
        <v>33</v>
      </c>
      <c r="J18" s="17" t="str">
        <f ca="1">VLOOKUP(H18+14,tb,2)</f>
        <v>7＋4×7－15＝</v>
      </c>
    </row>
    <row r="19" spans="3:10" ht="23.25" customHeight="1" x14ac:dyDescent="0.15"/>
    <row r="20" spans="3:10" ht="23.25" customHeight="1" x14ac:dyDescent="0.15"/>
    <row r="21" spans="3:10" ht="23.25" customHeight="1" x14ac:dyDescent="0.15"/>
    <row r="22" spans="3:10" ht="23.25" customHeight="1" x14ac:dyDescent="0.15"/>
    <row r="23" spans="3:10" ht="23.25" customHeight="1" x14ac:dyDescent="0.15">
      <c r="C23">
        <f>+C18+2</f>
        <v>9</v>
      </c>
      <c r="D23" t="s">
        <v>33</v>
      </c>
      <c r="E23" s="17" t="str">
        <f ca="1">VLOOKUP(C23+14,tb,2)</f>
        <v>(3＋2)×5＋7＝</v>
      </c>
      <c r="H23">
        <f>+H18+2</f>
        <v>10</v>
      </c>
      <c r="I23" t="s">
        <v>33</v>
      </c>
      <c r="J23" s="17" t="str">
        <f ca="1">VLOOKUP(H23+14,tb,2)</f>
        <v>9＋2×2＋4＝</v>
      </c>
    </row>
    <row r="24" spans="3:10" ht="23.25" customHeight="1" x14ac:dyDescent="0.15"/>
    <row r="25" spans="3:10" ht="23.25" customHeight="1" x14ac:dyDescent="0.15"/>
    <row r="26" spans="3:10" ht="23.25" customHeight="1" x14ac:dyDescent="0.15"/>
    <row r="27" spans="3:10" ht="23.25" customHeight="1" x14ac:dyDescent="0.15"/>
    <row r="28" spans="3:10" ht="23.25" customHeight="1" x14ac:dyDescent="0.15">
      <c r="C28">
        <f>+C23+2</f>
        <v>11</v>
      </c>
      <c r="D28" t="s">
        <v>33</v>
      </c>
      <c r="E28" s="17" t="str">
        <f ca="1">VLOOKUP(C28+14,tb,2)</f>
        <v>8×(9＋4)＋6＝</v>
      </c>
      <c r="H28">
        <f>+H23+2</f>
        <v>12</v>
      </c>
      <c r="I28" t="s">
        <v>33</v>
      </c>
      <c r="J28" s="17" t="str">
        <f ca="1">VLOOKUP(H28+14,tb,2)</f>
        <v>(2＋2)×2－3＝</v>
      </c>
    </row>
    <row r="29" spans="3:10" ht="23.25" customHeight="1" x14ac:dyDescent="0.15"/>
    <row r="30" spans="3:10" ht="23.25" customHeight="1" x14ac:dyDescent="0.15"/>
    <row r="31" spans="3:10" ht="23.25" customHeight="1" x14ac:dyDescent="0.15"/>
    <row r="32" spans="3:10" ht="23.25" customHeight="1" x14ac:dyDescent="0.15"/>
    <row r="33" spans="3:12" ht="23.25" customHeight="1" x14ac:dyDescent="0.15">
      <c r="C33">
        <f>+C28+2</f>
        <v>13</v>
      </c>
      <c r="D33" t="s">
        <v>33</v>
      </c>
      <c r="E33" s="17" t="str">
        <f ca="1">VLOOKUP(C33+14,tb,2)</f>
        <v>6×9＋8＋5＝</v>
      </c>
      <c r="H33">
        <f>+H28+2</f>
        <v>14</v>
      </c>
      <c r="I33" t="s">
        <v>33</v>
      </c>
      <c r="J33" s="17" t="str">
        <f ca="1">VLOOKUP(H33+14,tb,2)</f>
        <v>(10－5)×(14－5)＝</v>
      </c>
    </row>
    <row r="34" spans="3:12" ht="23.25" customHeight="1" x14ac:dyDescent="0.15"/>
    <row r="35" spans="3:12" ht="22.5" customHeight="1" x14ac:dyDescent="0.15"/>
    <row r="36" spans="3:12" ht="22.5" customHeight="1" x14ac:dyDescent="0.15"/>
    <row r="38" spans="3:12" ht="17.25" x14ac:dyDescent="0.15">
      <c r="D38" s="21" t="s">
        <v>45</v>
      </c>
      <c r="E38" s="21"/>
      <c r="F38" s="21"/>
      <c r="G38" s="21"/>
      <c r="H38" s="21"/>
      <c r="I38" s="21"/>
      <c r="J38" s="21"/>
      <c r="K38" s="21"/>
      <c r="L38" s="21"/>
    </row>
    <row r="40" spans="3:12" ht="22.5" customHeight="1" x14ac:dyDescent="0.15">
      <c r="C40">
        <v>1</v>
      </c>
      <c r="D40" t="s">
        <v>33</v>
      </c>
      <c r="E40" s="19" t="str">
        <f ca="1">VLOOKUP(C40+14,tb,2)</f>
        <v>5＋2×(11－2)＝</v>
      </c>
      <c r="F40" s="18" t="str">
        <f ca="1">VLOOKUP(C40+14,tb,3)</f>
        <v>23</v>
      </c>
      <c r="H40">
        <v>2</v>
      </c>
      <c r="I40" t="s">
        <v>33</v>
      </c>
      <c r="J40" s="19" t="str">
        <f ca="1">VLOOKUP(H40+14,tb,2)</f>
        <v>5＋4×(8＋3)＝</v>
      </c>
      <c r="K40" s="18" t="str">
        <f ca="1">VLOOKUP(H40+14,tb,3)</f>
        <v>49</v>
      </c>
    </row>
    <row r="41" spans="3:12" ht="22.5" customHeight="1" x14ac:dyDescent="0.15">
      <c r="E41" s="20"/>
      <c r="J41" s="20"/>
    </row>
    <row r="42" spans="3:12" ht="22.5" customHeight="1" x14ac:dyDescent="0.15">
      <c r="E42" s="20"/>
      <c r="J42" s="20"/>
    </row>
    <row r="43" spans="3:12" ht="22.5" customHeight="1" x14ac:dyDescent="0.15">
      <c r="E43" s="20"/>
      <c r="J43" s="20"/>
    </row>
    <row r="44" spans="3:12" ht="22.5" customHeight="1" x14ac:dyDescent="0.15">
      <c r="E44" s="20"/>
      <c r="J44" s="20"/>
    </row>
    <row r="45" spans="3:12" ht="22.5" customHeight="1" x14ac:dyDescent="0.15">
      <c r="C45">
        <f>+C40+2</f>
        <v>3</v>
      </c>
      <c r="D45" t="s">
        <v>33</v>
      </c>
      <c r="E45" s="19" t="str">
        <f ca="1">VLOOKUP(C45+14,tb,2)</f>
        <v>(8＋4)×(9－5)＝</v>
      </c>
      <c r="F45" s="18" t="str">
        <f ca="1">VLOOKUP(C45+14,tb,3)</f>
        <v>48</v>
      </c>
      <c r="H45">
        <f>+H40+2</f>
        <v>4</v>
      </c>
      <c r="I45" t="s">
        <v>33</v>
      </c>
      <c r="J45" s="19" t="str">
        <f ca="1">VLOOKUP(H45+14,tb,2)</f>
        <v>(7＋9)×(2＋6)＝</v>
      </c>
      <c r="K45" s="18" t="str">
        <f ca="1">VLOOKUP(H45+14,tb,3)</f>
        <v>128</v>
      </c>
    </row>
    <row r="46" spans="3:12" ht="22.5" customHeight="1" x14ac:dyDescent="0.15">
      <c r="E46" s="20"/>
      <c r="J46" s="20"/>
    </row>
    <row r="47" spans="3:12" ht="22.5" customHeight="1" x14ac:dyDescent="0.15">
      <c r="E47" s="20"/>
      <c r="J47" s="20"/>
    </row>
    <row r="48" spans="3:12" ht="22.5" customHeight="1" x14ac:dyDescent="0.15">
      <c r="E48" s="20"/>
      <c r="J48" s="20"/>
    </row>
    <row r="49" spans="3:11" ht="22.5" customHeight="1" x14ac:dyDescent="0.15">
      <c r="E49" s="20"/>
      <c r="J49" s="20"/>
    </row>
    <row r="50" spans="3:11" ht="22.5" customHeight="1" x14ac:dyDescent="0.15">
      <c r="C50">
        <f>+C45+2</f>
        <v>5</v>
      </c>
      <c r="D50" t="s">
        <v>33</v>
      </c>
      <c r="E50" s="19" t="str">
        <f ca="1">VLOOKUP(C50+14,tb,2)</f>
        <v>50－6×6－9＝</v>
      </c>
      <c r="F50" s="18" t="str">
        <f ca="1">VLOOKUP(C50+14,tb,3)</f>
        <v>5</v>
      </c>
      <c r="H50">
        <f>+H45+2</f>
        <v>6</v>
      </c>
      <c r="I50" t="s">
        <v>33</v>
      </c>
      <c r="J50" s="19" t="str">
        <f ca="1">VLOOKUP(H50+14,tb,2)</f>
        <v>(15－9)×5－16＝</v>
      </c>
      <c r="K50" s="18" t="str">
        <f ca="1">VLOOKUP(H50+14,tb,3)</f>
        <v>14</v>
      </c>
    </row>
    <row r="51" spans="3:11" ht="22.5" customHeight="1" x14ac:dyDescent="0.15">
      <c r="E51" s="20"/>
      <c r="J51" s="20"/>
    </row>
    <row r="52" spans="3:11" ht="22.5" customHeight="1" x14ac:dyDescent="0.15">
      <c r="E52" s="20"/>
      <c r="J52" s="20"/>
    </row>
    <row r="53" spans="3:11" ht="22.5" customHeight="1" x14ac:dyDescent="0.15">
      <c r="E53" s="20"/>
      <c r="J53" s="20"/>
    </row>
    <row r="54" spans="3:11" ht="22.5" customHeight="1" x14ac:dyDescent="0.15">
      <c r="E54" s="20"/>
      <c r="J54" s="20"/>
    </row>
    <row r="55" spans="3:11" ht="22.5" customHeight="1" x14ac:dyDescent="0.15">
      <c r="C55">
        <f>+C50+2</f>
        <v>7</v>
      </c>
      <c r="D55" t="s">
        <v>33</v>
      </c>
      <c r="E55" s="19" t="str">
        <f ca="1">VLOOKUP(C55+14,tb,2)</f>
        <v>39－5×(12－6)＝</v>
      </c>
      <c r="F55" s="18" t="str">
        <f ca="1">VLOOKUP(C55+14,tb,3)</f>
        <v>9</v>
      </c>
      <c r="H55">
        <f>+H50+2</f>
        <v>8</v>
      </c>
      <c r="I55" t="s">
        <v>33</v>
      </c>
      <c r="J55" s="19" t="str">
        <f ca="1">VLOOKUP(H55+14,tb,2)</f>
        <v>7＋4×7－15＝</v>
      </c>
      <c r="K55" s="18" t="str">
        <f ca="1">VLOOKUP(H55+14,tb,3)</f>
        <v>20</v>
      </c>
    </row>
    <row r="56" spans="3:11" ht="22.5" customHeight="1" x14ac:dyDescent="0.15">
      <c r="E56" s="20"/>
      <c r="J56" s="20"/>
    </row>
    <row r="57" spans="3:11" ht="22.5" customHeight="1" x14ac:dyDescent="0.15">
      <c r="E57" s="20"/>
      <c r="J57" s="20"/>
    </row>
    <row r="58" spans="3:11" ht="22.5" customHeight="1" x14ac:dyDescent="0.15">
      <c r="E58" s="20"/>
      <c r="J58" s="20"/>
    </row>
    <row r="59" spans="3:11" ht="22.5" customHeight="1" x14ac:dyDescent="0.15">
      <c r="E59" s="20"/>
      <c r="J59" s="20"/>
    </row>
    <row r="60" spans="3:11" ht="22.5" customHeight="1" x14ac:dyDescent="0.15">
      <c r="C60">
        <f>+C55+2</f>
        <v>9</v>
      </c>
      <c r="D60" t="s">
        <v>33</v>
      </c>
      <c r="E60" s="19" t="str">
        <f ca="1">VLOOKUP(C60+14,tb,2)</f>
        <v>(3＋2)×5＋7＝</v>
      </c>
      <c r="F60" s="18" t="str">
        <f ca="1">VLOOKUP(C60+14,tb,3)</f>
        <v>32</v>
      </c>
      <c r="H60">
        <f>+H55+2</f>
        <v>10</v>
      </c>
      <c r="I60" t="s">
        <v>33</v>
      </c>
      <c r="J60" s="19" t="str">
        <f ca="1">VLOOKUP(H60+14,tb,2)</f>
        <v>9＋2×2＋4＝</v>
      </c>
      <c r="K60" s="18" t="str">
        <f ca="1">VLOOKUP(H60+14,tb,3)</f>
        <v>17</v>
      </c>
    </row>
    <row r="61" spans="3:11" ht="22.5" customHeight="1" x14ac:dyDescent="0.15">
      <c r="E61" s="20"/>
      <c r="J61" s="20"/>
    </row>
    <row r="62" spans="3:11" ht="22.5" customHeight="1" x14ac:dyDescent="0.15">
      <c r="E62" s="20"/>
      <c r="J62" s="20"/>
    </row>
    <row r="63" spans="3:11" ht="22.5" customHeight="1" x14ac:dyDescent="0.15">
      <c r="E63" s="20"/>
      <c r="J63" s="20"/>
    </row>
    <row r="64" spans="3:11" ht="22.5" customHeight="1" x14ac:dyDescent="0.15">
      <c r="E64" s="20"/>
      <c r="J64" s="20"/>
    </row>
    <row r="65" spans="3:11" ht="22.5" customHeight="1" x14ac:dyDescent="0.15">
      <c r="C65">
        <f>+C60+2</f>
        <v>11</v>
      </c>
      <c r="D65" t="s">
        <v>33</v>
      </c>
      <c r="E65" s="19" t="str">
        <f ca="1">VLOOKUP(C65+14,tb,2)</f>
        <v>8×(9＋4)＋6＝</v>
      </c>
      <c r="F65" s="18" t="str">
        <f ca="1">VLOOKUP(C65+14,tb,3)</f>
        <v>110</v>
      </c>
      <c r="H65">
        <f>+H60+2</f>
        <v>12</v>
      </c>
      <c r="I65" t="s">
        <v>33</v>
      </c>
      <c r="J65" s="19" t="str">
        <f ca="1">VLOOKUP(H65+14,tb,2)</f>
        <v>(2＋2)×2－3＝</v>
      </c>
      <c r="K65" s="18" t="str">
        <f ca="1">VLOOKUP(H65+14,tb,3)</f>
        <v>5</v>
      </c>
    </row>
    <row r="66" spans="3:11" ht="22.5" customHeight="1" x14ac:dyDescent="0.15">
      <c r="E66" s="20"/>
      <c r="J66" s="20"/>
    </row>
    <row r="67" spans="3:11" ht="22.5" customHeight="1" x14ac:dyDescent="0.15">
      <c r="E67" s="20"/>
      <c r="J67" s="20"/>
    </row>
    <row r="68" spans="3:11" ht="22.5" customHeight="1" x14ac:dyDescent="0.15">
      <c r="E68" s="20"/>
      <c r="J68" s="20"/>
    </row>
    <row r="69" spans="3:11" ht="22.5" customHeight="1" x14ac:dyDescent="0.15">
      <c r="E69" s="20"/>
      <c r="J69" s="20"/>
    </row>
    <row r="70" spans="3:11" ht="22.5" customHeight="1" x14ac:dyDescent="0.15">
      <c r="C70">
        <f>+C65+2</f>
        <v>13</v>
      </c>
      <c r="D70" t="s">
        <v>33</v>
      </c>
      <c r="E70" s="19" t="str">
        <f ca="1">VLOOKUP(C70+14,tb,2)</f>
        <v>6×9＋8＋5＝</v>
      </c>
      <c r="F70" s="18" t="str">
        <f ca="1">VLOOKUP(C70+14,tb,3)</f>
        <v>67</v>
      </c>
      <c r="H70">
        <f>+H65+2</f>
        <v>14</v>
      </c>
      <c r="I70" t="s">
        <v>33</v>
      </c>
      <c r="J70" s="19" t="str">
        <f ca="1">VLOOKUP(H70+14,tb,2)</f>
        <v>(10－5)×(14－5)＝</v>
      </c>
      <c r="K70" s="18" t="str">
        <f ca="1">VLOOKUP(H70+14,tb,3)</f>
        <v>45</v>
      </c>
    </row>
  </sheetData>
  <mergeCells count="2">
    <mergeCell ref="D1:L1"/>
    <mergeCell ref="D38:L38"/>
  </mergeCells>
  <phoneticPr fontId="1"/>
  <pageMargins left="0.3" right="0.16" top="0.4" bottom="0.36" header="0.3" footer="0.3"/>
  <pageSetup paperSize="9" orientation="portrait" r:id="rId1"/>
  <rowBreaks count="1" manualBreakCount="1">
    <brk id="37" min="2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d</vt:lpstr>
      <vt:lpstr>pA</vt:lpstr>
      <vt:lpstr>pB</vt:lpstr>
      <vt:lpstr>pA!Print_Area</vt:lpstr>
      <vt:lpstr>pB!Print_Area</vt:lpstr>
      <vt:lpstr>ta</vt:lpstr>
      <vt:lpstr>tb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takashi</dc:creator>
  <cp:lastModifiedBy> </cp:lastModifiedBy>
  <cp:lastPrinted>2018-08-31T00:49:49Z</cp:lastPrinted>
  <dcterms:created xsi:type="dcterms:W3CDTF">2018-03-24T08:38:12Z</dcterms:created>
  <dcterms:modified xsi:type="dcterms:W3CDTF">2018-08-31T01:09:54Z</dcterms:modified>
</cp:coreProperties>
</file>