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ru\work1\upl\"/>
    </mc:Choice>
  </mc:AlternateContent>
  <xr:revisionPtr revIDLastSave="0" documentId="13_ncr:1_{DDED31E0-B838-4DB8-AB94-8C26226150CD}" xr6:coauthVersionLast="44" xr6:coauthVersionMax="44" xr10:uidLastSave="{00000000-0000-0000-0000-000000000000}"/>
  <bookViews>
    <workbookView xWindow="-120" yWindow="-120" windowWidth="20730" windowHeight="11160" activeTab="1" xr2:uid="{B591706F-52C6-4118-B524-6C407E25D0FA}"/>
  </bookViews>
  <sheets>
    <sheet name="d" sheetId="1" r:id="rId1"/>
    <sheet name="p" sheetId="2" r:id="rId2"/>
  </sheets>
  <definedNames>
    <definedName name="pa">d!$AC$2:$AY$13</definedName>
    <definedName name="pb">d!$AC$17:$AY$28</definedName>
    <definedName name="_xlnm.Print_Area" localSheetId="0">d!$A$1:$W$54</definedName>
    <definedName name="_xlnm.Print_Area" localSheetId="1">p!$D$1:$AK$66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2" l="1"/>
  <c r="AB28" i="2" s="1"/>
  <c r="P19" i="2"/>
  <c r="AB19" i="2" s="1"/>
  <c r="AB11" i="2"/>
  <c r="P11" i="2"/>
  <c r="P44" i="2"/>
  <c r="D44" i="2"/>
  <c r="D52" i="2" s="1"/>
  <c r="P36" i="2"/>
  <c r="AB44" i="2" l="1"/>
  <c r="D61" i="2"/>
  <c r="P52" i="2"/>
  <c r="AB36" i="2"/>
  <c r="P61" i="2" l="1"/>
  <c r="AB52" i="2"/>
  <c r="AB61" i="2" l="1"/>
  <c r="D11" i="2" l="1"/>
  <c r="D19" i="2" s="1"/>
  <c r="D28" i="2" s="1"/>
  <c r="P3" i="2"/>
  <c r="AB3" i="2" s="1"/>
  <c r="D5" i="1"/>
  <c r="J5" i="1" s="1"/>
  <c r="AO5" i="1" s="1"/>
  <c r="I5" i="1"/>
  <c r="AN5" i="1" s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Y13" i="1"/>
  <c r="AX13" i="1"/>
  <c r="AY10" i="1"/>
  <c r="AY8" i="1"/>
  <c r="AY6" i="1"/>
  <c r="AY5" i="1"/>
  <c r="AX5" i="1"/>
  <c r="AY4" i="1"/>
  <c r="AY3" i="1"/>
  <c r="AY2" i="1"/>
  <c r="AX2" i="1"/>
  <c r="AU12" i="1"/>
  <c r="AT12" i="1"/>
  <c r="AU11" i="1"/>
  <c r="AT11" i="1"/>
  <c r="AT10" i="1"/>
  <c r="AT9" i="1"/>
  <c r="AU7" i="1"/>
  <c r="AT7" i="1"/>
  <c r="AU6" i="1"/>
  <c r="AT6" i="1"/>
  <c r="AT4" i="1"/>
  <c r="AU3" i="1"/>
  <c r="AT3" i="1"/>
  <c r="AT2" i="1"/>
  <c r="AS13" i="1"/>
  <c r="AR13" i="1"/>
  <c r="AS10" i="1"/>
  <c r="AS8" i="1"/>
  <c r="AS7" i="1"/>
  <c r="AR7" i="1"/>
  <c r="AS6" i="1"/>
  <c r="AR6" i="1"/>
  <c r="AS5" i="1"/>
  <c r="AR5" i="1"/>
  <c r="AQ5" i="1"/>
  <c r="AS4" i="1"/>
  <c r="AS3" i="1"/>
  <c r="AS2" i="1"/>
  <c r="AR2" i="1"/>
  <c r="AM13" i="1"/>
  <c r="AO12" i="1"/>
  <c r="AN12" i="1"/>
  <c r="AM12" i="1"/>
  <c r="AO11" i="1"/>
  <c r="AN11" i="1"/>
  <c r="AM11" i="1"/>
  <c r="AN10" i="1"/>
  <c r="AM10" i="1"/>
  <c r="AO9" i="1"/>
  <c r="AN9" i="1"/>
  <c r="AM9" i="1"/>
  <c r="AN8" i="1"/>
  <c r="AM8" i="1"/>
  <c r="AN7" i="1"/>
  <c r="AM7" i="1"/>
  <c r="AN6" i="1"/>
  <c r="AM6" i="1"/>
  <c r="AM5" i="1"/>
  <c r="AN4" i="1"/>
  <c r="AM4" i="1"/>
  <c r="AN3" i="1"/>
  <c r="AM3" i="1"/>
  <c r="AM2" i="1"/>
  <c r="T16" i="1" s="1"/>
  <c r="AL13" i="1"/>
  <c r="AK13" i="1"/>
  <c r="AK12" i="1"/>
  <c r="AJ12" i="1"/>
  <c r="AL11" i="1"/>
  <c r="AK11" i="1"/>
  <c r="AJ11" i="1"/>
  <c r="AL10" i="1"/>
  <c r="AK10" i="1"/>
  <c r="AJ10" i="1"/>
  <c r="AL9" i="1"/>
  <c r="AL8" i="1"/>
  <c r="AK8" i="1"/>
  <c r="AL6" i="1"/>
  <c r="AL5" i="1"/>
  <c r="AK5" i="1"/>
  <c r="AL4" i="1"/>
  <c r="AJ4" i="1"/>
  <c r="AL3" i="1"/>
  <c r="AL2" i="1"/>
  <c r="AK2" i="1"/>
  <c r="AH13" i="1"/>
  <c r="AG13" i="1"/>
  <c r="AG12" i="1"/>
  <c r="AF12" i="1"/>
  <c r="AG11" i="1"/>
  <c r="AF11" i="1"/>
  <c r="AF10" i="1"/>
  <c r="AF9" i="1"/>
  <c r="AG7" i="1"/>
  <c r="AF7" i="1"/>
  <c r="AG6" i="1"/>
  <c r="AF6" i="1"/>
  <c r="AH4" i="1"/>
  <c r="AF4" i="1"/>
  <c r="AG3" i="1"/>
  <c r="AF3" i="1"/>
  <c r="AF2" i="1"/>
  <c r="D12" i="1"/>
  <c r="AH12" i="1" s="1"/>
  <c r="D7" i="1"/>
  <c r="J7" i="1" s="1"/>
  <c r="AO7" i="1" s="1"/>
  <c r="F4" i="1"/>
  <c r="L4" i="1" s="1"/>
  <c r="AR4" i="1" s="1"/>
  <c r="F3" i="1"/>
  <c r="L3" i="1" s="1"/>
  <c r="AR3" i="1" s="1"/>
  <c r="E2" i="1"/>
  <c r="K2" i="1" s="1"/>
  <c r="AQ2" i="1" s="1"/>
  <c r="G12" i="1"/>
  <c r="M12" i="1" s="1"/>
  <c r="AS12" i="1" s="1"/>
  <c r="E13" i="1"/>
  <c r="K13" i="1" s="1"/>
  <c r="AQ13" i="1" s="1"/>
  <c r="J13" i="1"/>
  <c r="AO13" i="1" s="1"/>
  <c r="I13" i="1"/>
  <c r="AN13" i="1" s="1"/>
  <c r="B13" i="1"/>
  <c r="AF13" i="1" s="1"/>
  <c r="D11" i="1"/>
  <c r="O11" i="1" s="1"/>
  <c r="X11" i="1" s="1"/>
  <c r="G7" i="1"/>
  <c r="AL7" i="1" s="1"/>
  <c r="M11" i="1"/>
  <c r="AS11" i="1" s="1"/>
  <c r="K11" i="1"/>
  <c r="AQ11" i="1" s="1"/>
  <c r="C10" i="1"/>
  <c r="AG10" i="1" s="1"/>
  <c r="L10" i="1"/>
  <c r="AR10" i="1" s="1"/>
  <c r="D10" i="1"/>
  <c r="J10" i="1" s="1"/>
  <c r="AO10" i="1" s="1"/>
  <c r="C9" i="1"/>
  <c r="AG9" i="1" s="1"/>
  <c r="M9" i="1"/>
  <c r="AS9" i="1" s="1"/>
  <c r="L9" i="1"/>
  <c r="AR9" i="1" s="1"/>
  <c r="E9" i="1"/>
  <c r="K9" i="1" s="1"/>
  <c r="AQ9" i="1" s="1"/>
  <c r="F9" i="1"/>
  <c r="AK9" i="1" s="1"/>
  <c r="D9" i="1"/>
  <c r="AH9" i="1" s="1"/>
  <c r="B8" i="1"/>
  <c r="AF8" i="1" s="1"/>
  <c r="L8" i="1"/>
  <c r="AR8" i="1" s="1"/>
  <c r="D8" i="1"/>
  <c r="J8" i="1" s="1"/>
  <c r="AO8" i="1" s="1"/>
  <c r="E8" i="1"/>
  <c r="AJ8" i="1" s="1"/>
  <c r="E7" i="1"/>
  <c r="K7" i="1" s="1"/>
  <c r="AQ7" i="1" s="1"/>
  <c r="K6" i="1"/>
  <c r="AQ6" i="1" s="1"/>
  <c r="F6" i="1"/>
  <c r="AK6" i="1" s="1"/>
  <c r="AJ6" i="1"/>
  <c r="D6" i="1"/>
  <c r="AH6" i="1" s="1"/>
  <c r="B5" i="1"/>
  <c r="AF5" i="1" s="1"/>
  <c r="E5" i="1"/>
  <c r="AJ5" i="1" s="1"/>
  <c r="C4" i="1"/>
  <c r="AG4" i="1" s="1"/>
  <c r="J4" i="1"/>
  <c r="AO4" i="1" s="1"/>
  <c r="K4" i="1"/>
  <c r="AQ4" i="1" s="1"/>
  <c r="K3" i="1"/>
  <c r="AQ3" i="1" s="1"/>
  <c r="C2" i="1"/>
  <c r="I2" i="1" s="1"/>
  <c r="AN2" i="1" s="1"/>
  <c r="D3" i="1"/>
  <c r="J3" i="1" s="1"/>
  <c r="AO3" i="1" s="1"/>
  <c r="J2" i="1"/>
  <c r="AO2" i="1" s="1"/>
  <c r="L12" i="1"/>
  <c r="AR12" i="1" s="1"/>
  <c r="K12" i="1"/>
  <c r="AQ12" i="1" s="1"/>
  <c r="L11" i="1"/>
  <c r="AR11" i="1" s="1"/>
  <c r="K10" i="1"/>
  <c r="AQ10" i="1" s="1"/>
  <c r="K8" i="1"/>
  <c r="AQ8" i="1" s="1"/>
  <c r="C8" i="1"/>
  <c r="AG8" i="1" s="1"/>
  <c r="F7" i="1"/>
  <c r="AK7" i="1" s="1"/>
  <c r="E3" i="1"/>
  <c r="AJ3" i="1" s="1"/>
  <c r="D2" i="1"/>
  <c r="AH2" i="1" s="1"/>
  <c r="AH5" i="1" l="1"/>
  <c r="AB17" i="1"/>
  <c r="AB25" i="1"/>
  <c r="AB21" i="1"/>
  <c r="AB20" i="1"/>
  <c r="AB24" i="1"/>
  <c r="AB28" i="1"/>
  <c r="AB18" i="1"/>
  <c r="AB22" i="1"/>
  <c r="AB26" i="1"/>
  <c r="AB19" i="1"/>
  <c r="AB23" i="1"/>
  <c r="AB27" i="1"/>
  <c r="AL12" i="1"/>
  <c r="AK3" i="1"/>
  <c r="AJ2" i="1"/>
  <c r="AJ9" i="1"/>
  <c r="AJ13" i="1"/>
  <c r="AH8" i="1"/>
  <c r="AK4" i="1"/>
  <c r="AJ7" i="1"/>
  <c r="AG2" i="1"/>
  <c r="AH3" i="1"/>
  <c r="AH7" i="1"/>
  <c r="AH11" i="1"/>
  <c r="AG5" i="1"/>
  <c r="AH10" i="1"/>
  <c r="O13" i="1"/>
  <c r="X13" i="1" s="1"/>
  <c r="O12" i="1"/>
  <c r="X12" i="1" s="1"/>
  <c r="P13" i="1"/>
  <c r="Y13" i="1" s="1"/>
  <c r="P12" i="1"/>
  <c r="Y12" i="1" s="1"/>
  <c r="P11" i="1"/>
  <c r="Y11" i="1" s="1"/>
  <c r="AA11" i="1" s="1"/>
  <c r="AD11" i="1" s="1"/>
  <c r="O10" i="1"/>
  <c r="X10" i="1" s="1"/>
  <c r="P10" i="1"/>
  <c r="Y10" i="1" s="1"/>
  <c r="P9" i="1"/>
  <c r="Y9" i="1" s="1"/>
  <c r="O9" i="1"/>
  <c r="X9" i="1" s="1"/>
  <c r="O8" i="1"/>
  <c r="X8" i="1" s="1"/>
  <c r="P8" i="1"/>
  <c r="Y8" i="1" s="1"/>
  <c r="O2" i="1"/>
  <c r="X2" i="1" s="1"/>
  <c r="P7" i="1"/>
  <c r="Y7" i="1" s="1"/>
  <c r="P3" i="1"/>
  <c r="Y3" i="1" s="1"/>
  <c r="P2" i="1"/>
  <c r="Y2" i="1" s="1"/>
  <c r="O4" i="1"/>
  <c r="X4" i="1" s="1"/>
  <c r="O6" i="1"/>
  <c r="X6" i="1" s="1"/>
  <c r="O5" i="1"/>
  <c r="X5" i="1" s="1"/>
  <c r="O7" i="1"/>
  <c r="X7" i="1" s="1"/>
  <c r="P5" i="1"/>
  <c r="Y5" i="1" s="1"/>
  <c r="P4" i="1"/>
  <c r="Y4" i="1" s="1"/>
  <c r="O3" i="1"/>
  <c r="X3" i="1" s="1"/>
  <c r="AA3" i="1" s="1"/>
  <c r="AD3" i="1" s="1"/>
  <c r="J6" i="1"/>
  <c r="AG25" i="1" l="1"/>
  <c r="AF55" i="2" s="1"/>
  <c r="AM25" i="1"/>
  <c r="AE56" i="2" s="1"/>
  <c r="AF17" i="1"/>
  <c r="AK17" i="1"/>
  <c r="AH17" i="1"/>
  <c r="AI17" i="1"/>
  <c r="AL17" i="1"/>
  <c r="AM17" i="1"/>
  <c r="AS17" i="1"/>
  <c r="AQ25" i="1"/>
  <c r="AI56" i="2" s="1"/>
  <c r="AR17" i="1"/>
  <c r="AP17" i="1"/>
  <c r="AN17" i="1"/>
  <c r="AQ17" i="1"/>
  <c r="AJ25" i="1"/>
  <c r="AI55" i="2" s="1"/>
  <c r="AJ17" i="1"/>
  <c r="AH25" i="1"/>
  <c r="AG55" i="2" s="1"/>
  <c r="AG17" i="1"/>
  <c r="AS25" i="1"/>
  <c r="AK56" i="2" s="1"/>
  <c r="AI25" i="1"/>
  <c r="AH55" i="2" s="1"/>
  <c r="AP25" i="1"/>
  <c r="AH56" i="2" s="1"/>
  <c r="AR25" i="1"/>
  <c r="AJ56" i="2" s="1"/>
  <c r="AN25" i="1"/>
  <c r="AF56" i="2" s="1"/>
  <c r="AL25" i="1"/>
  <c r="AK55" i="2" s="1"/>
  <c r="AK25" i="1"/>
  <c r="AJ55" i="2" s="1"/>
  <c r="AF25" i="1"/>
  <c r="AE55" i="2" s="1"/>
  <c r="AI26" i="1"/>
  <c r="AM26" i="1"/>
  <c r="AQ26" i="1"/>
  <c r="AF26" i="1"/>
  <c r="AJ26" i="1"/>
  <c r="AN26" i="1"/>
  <c r="AR26" i="1"/>
  <c r="AG26" i="1"/>
  <c r="AK26" i="1"/>
  <c r="AS26" i="1"/>
  <c r="AL26" i="1"/>
  <c r="AH26" i="1"/>
  <c r="AP26" i="1"/>
  <c r="AH27" i="1"/>
  <c r="AL27" i="1"/>
  <c r="AP27" i="1"/>
  <c r="AI27" i="1"/>
  <c r="AM27" i="1"/>
  <c r="AQ27" i="1"/>
  <c r="AF27" i="1"/>
  <c r="AJ27" i="1"/>
  <c r="AN27" i="1"/>
  <c r="AR27" i="1"/>
  <c r="AG27" i="1"/>
  <c r="AS27" i="1"/>
  <c r="AK27" i="1"/>
  <c r="AI22" i="1"/>
  <c r="AH47" i="2" s="1"/>
  <c r="AM22" i="1"/>
  <c r="AE48" i="2" s="1"/>
  <c r="AQ22" i="1"/>
  <c r="AI48" i="2" s="1"/>
  <c r="AF22" i="1"/>
  <c r="AE47" i="2" s="1"/>
  <c r="AJ22" i="1"/>
  <c r="AI47" i="2" s="1"/>
  <c r="AN22" i="1"/>
  <c r="AF48" i="2" s="1"/>
  <c r="AR22" i="1"/>
  <c r="AJ48" i="2" s="1"/>
  <c r="AH22" i="1"/>
  <c r="AG47" i="2" s="1"/>
  <c r="AP22" i="1"/>
  <c r="AH48" i="2" s="1"/>
  <c r="AG22" i="1"/>
  <c r="AF47" i="2" s="1"/>
  <c r="AK22" i="1"/>
  <c r="AJ47" i="2" s="1"/>
  <c r="AS22" i="1"/>
  <c r="AK48" i="2" s="1"/>
  <c r="AL22" i="1"/>
  <c r="AK47" i="2" s="1"/>
  <c r="AG20" i="1"/>
  <c r="AK20" i="1"/>
  <c r="AS20" i="1"/>
  <c r="AH20" i="1"/>
  <c r="AL20" i="1"/>
  <c r="AP20" i="1"/>
  <c r="AJ20" i="1"/>
  <c r="AR20" i="1"/>
  <c r="AI20" i="1"/>
  <c r="AM20" i="1"/>
  <c r="AQ20" i="1"/>
  <c r="AF20" i="1"/>
  <c r="AN20" i="1"/>
  <c r="AH23" i="1"/>
  <c r="AL23" i="1"/>
  <c r="AP23" i="1"/>
  <c r="AI23" i="1"/>
  <c r="AM23" i="1"/>
  <c r="AQ23" i="1"/>
  <c r="AK23" i="1"/>
  <c r="AS23" i="1"/>
  <c r="AF23" i="1"/>
  <c r="AJ23" i="1"/>
  <c r="AN23" i="1"/>
  <c r="AR23" i="1"/>
  <c r="AG23" i="1"/>
  <c r="AI18" i="1"/>
  <c r="AM18" i="1"/>
  <c r="AQ18" i="1"/>
  <c r="AF18" i="1"/>
  <c r="AJ18" i="1"/>
  <c r="AN18" i="1"/>
  <c r="AR18" i="1"/>
  <c r="AP18" i="1"/>
  <c r="AG18" i="1"/>
  <c r="AK18" i="1"/>
  <c r="AS18" i="1"/>
  <c r="AH18" i="1"/>
  <c r="AL18" i="1"/>
  <c r="AF21" i="1"/>
  <c r="AJ21" i="1"/>
  <c r="AN21" i="1"/>
  <c r="AR21" i="1"/>
  <c r="AG21" i="1"/>
  <c r="AK21" i="1"/>
  <c r="AS21" i="1"/>
  <c r="AM21" i="1"/>
  <c r="AH21" i="1"/>
  <c r="AL21" i="1"/>
  <c r="AP21" i="1"/>
  <c r="AI21" i="1"/>
  <c r="AQ21" i="1"/>
  <c r="AG24" i="1"/>
  <c r="AK24" i="1"/>
  <c r="AS24" i="1"/>
  <c r="AH24" i="1"/>
  <c r="AL24" i="1"/>
  <c r="AP24" i="1"/>
  <c r="AF24" i="1"/>
  <c r="AJ24" i="1"/>
  <c r="AR24" i="1"/>
  <c r="AI24" i="1"/>
  <c r="AM24" i="1"/>
  <c r="AQ24" i="1"/>
  <c r="AN24" i="1"/>
  <c r="AH19" i="1"/>
  <c r="AL19" i="1"/>
  <c r="AP19" i="1"/>
  <c r="AI19" i="1"/>
  <c r="AM19" i="1"/>
  <c r="AQ19" i="1"/>
  <c r="AG19" i="1"/>
  <c r="AF19" i="1"/>
  <c r="AJ19" i="1"/>
  <c r="AN19" i="1"/>
  <c r="AR19" i="1"/>
  <c r="AK19" i="1"/>
  <c r="AS19" i="1"/>
  <c r="AG28" i="1"/>
  <c r="AF63" i="2" s="1"/>
  <c r="AK28" i="1"/>
  <c r="AJ63" i="2" s="1"/>
  <c r="AS28" i="1"/>
  <c r="AK64" i="2" s="1"/>
  <c r="AH28" i="1"/>
  <c r="AG63" i="2" s="1"/>
  <c r="AL28" i="1"/>
  <c r="AK63" i="2" s="1"/>
  <c r="AP28" i="1"/>
  <c r="AH64" i="2" s="1"/>
  <c r="AI28" i="1"/>
  <c r="AH63" i="2" s="1"/>
  <c r="AM28" i="1"/>
  <c r="AE64" i="2" s="1"/>
  <c r="AQ28" i="1"/>
  <c r="AI64" i="2" s="1"/>
  <c r="AR28" i="1"/>
  <c r="AJ64" i="2" s="1"/>
  <c r="AN28" i="1"/>
  <c r="AF64" i="2" s="1"/>
  <c r="AF28" i="1"/>
  <c r="AE63" i="2" s="1"/>
  <c r="AJ28" i="1"/>
  <c r="AI63" i="2" s="1"/>
  <c r="AA7" i="1"/>
  <c r="AD7" i="1" s="1"/>
  <c r="P6" i="1"/>
  <c r="Y6" i="1" s="1"/>
  <c r="AA6" i="1" s="1"/>
  <c r="AD6" i="1" s="1"/>
  <c r="AO6" i="1"/>
  <c r="AO21" i="1" s="1"/>
  <c r="AA9" i="1"/>
  <c r="AD9" i="1" s="1"/>
  <c r="AA5" i="1"/>
  <c r="AD5" i="1" s="1"/>
  <c r="AA8" i="1"/>
  <c r="AD8" i="1" s="1"/>
  <c r="AA10" i="1"/>
  <c r="AD10" i="1" s="1"/>
  <c r="AA12" i="1"/>
  <c r="AD12" i="1" s="1"/>
  <c r="AA13" i="1"/>
  <c r="AD13" i="1" s="1"/>
  <c r="AA4" i="1"/>
  <c r="AD4" i="1" s="1"/>
  <c r="AA2" i="1"/>
  <c r="AD2" i="1" s="1"/>
  <c r="Q11" i="1"/>
  <c r="Q13" i="1"/>
  <c r="Q12" i="1"/>
  <c r="Q10" i="1"/>
  <c r="Q9" i="1"/>
  <c r="S9" i="1" s="1"/>
  <c r="Q8" i="1"/>
  <c r="Q7" i="1"/>
  <c r="Q5" i="1"/>
  <c r="Q4" i="1"/>
  <c r="Q3" i="1"/>
  <c r="Z3" i="1" s="1"/>
  <c r="AE3" i="1" s="1"/>
  <c r="Q2" i="1"/>
  <c r="AJ40" i="2" l="1"/>
  <c r="AF39" i="2"/>
  <c r="AH40" i="2"/>
  <c r="W56" i="2"/>
  <c r="W55" i="2"/>
  <c r="U55" i="2"/>
  <c r="W48" i="2"/>
  <c r="U47" i="2"/>
  <c r="T47" i="2"/>
  <c r="S47" i="2"/>
  <c r="X39" i="2"/>
  <c r="T40" i="2"/>
  <c r="S40" i="2"/>
  <c r="H56" i="2"/>
  <c r="L55" i="2"/>
  <c r="J56" i="2"/>
  <c r="G47" i="2"/>
  <c r="L48" i="2"/>
  <c r="I47" i="2"/>
  <c r="X64" i="2"/>
  <c r="W64" i="2"/>
  <c r="Y63" i="2"/>
  <c r="M63" i="2"/>
  <c r="L64" i="2"/>
  <c r="K64" i="2"/>
  <c r="H7" i="2"/>
  <c r="H40" i="2"/>
  <c r="M7" i="2"/>
  <c r="M40" i="2"/>
  <c r="I6" i="2"/>
  <c r="I39" i="2"/>
  <c r="AF40" i="2"/>
  <c r="AI40" i="2"/>
  <c r="AK39" i="2"/>
  <c r="S56" i="2"/>
  <c r="S55" i="2"/>
  <c r="Y56" i="2"/>
  <c r="V47" i="2"/>
  <c r="S48" i="2"/>
  <c r="X48" i="2"/>
  <c r="Y39" i="2"/>
  <c r="T39" i="2"/>
  <c r="W39" i="2"/>
  <c r="V39" i="2"/>
  <c r="K55" i="2"/>
  <c r="K56" i="2"/>
  <c r="M55" i="2"/>
  <c r="K48" i="2"/>
  <c r="K47" i="2"/>
  <c r="M48" i="2"/>
  <c r="X63" i="2"/>
  <c r="T64" i="2"/>
  <c r="S64" i="2"/>
  <c r="U63" i="2"/>
  <c r="M64" i="2"/>
  <c r="H64" i="2"/>
  <c r="G64" i="2"/>
  <c r="K6" i="2"/>
  <c r="K39" i="2"/>
  <c r="J7" i="2"/>
  <c r="J40" i="2"/>
  <c r="G7" i="2"/>
  <c r="G40" i="2"/>
  <c r="L6" i="2"/>
  <c r="L39" i="2"/>
  <c r="U48" i="2"/>
  <c r="AK40" i="2"/>
  <c r="AI39" i="2"/>
  <c r="AE40" i="2"/>
  <c r="AG39" i="2"/>
  <c r="V55" i="2"/>
  <c r="V56" i="2"/>
  <c r="X55" i="2"/>
  <c r="V48" i="2"/>
  <c r="Y48" i="2"/>
  <c r="T48" i="2"/>
  <c r="U39" i="2"/>
  <c r="V40" i="2"/>
  <c r="S39" i="2"/>
  <c r="H55" i="2"/>
  <c r="G55" i="2"/>
  <c r="G56" i="2"/>
  <c r="I55" i="2"/>
  <c r="G48" i="2"/>
  <c r="J48" i="2"/>
  <c r="L47" i="2"/>
  <c r="Y64" i="2"/>
  <c r="W63" i="2"/>
  <c r="V63" i="2"/>
  <c r="J64" i="2"/>
  <c r="L63" i="2"/>
  <c r="K63" i="2"/>
  <c r="J63" i="2"/>
  <c r="L7" i="2"/>
  <c r="L40" i="2"/>
  <c r="M6" i="2"/>
  <c r="M39" i="2"/>
  <c r="G6" i="2"/>
  <c r="G39" i="2"/>
  <c r="AJ39" i="2"/>
  <c r="AE39" i="2"/>
  <c r="AH39" i="2"/>
  <c r="T56" i="2"/>
  <c r="X56" i="2"/>
  <c r="Y55" i="2"/>
  <c r="T55" i="2"/>
  <c r="Y47" i="2"/>
  <c r="X47" i="2"/>
  <c r="W47" i="2"/>
  <c r="Y40" i="2"/>
  <c r="X40" i="2"/>
  <c r="W40" i="2"/>
  <c r="L56" i="2"/>
  <c r="M56" i="2"/>
  <c r="J55" i="2"/>
  <c r="H48" i="2"/>
  <c r="J47" i="2"/>
  <c r="M47" i="2"/>
  <c r="H47" i="2"/>
  <c r="T63" i="2"/>
  <c r="S63" i="2"/>
  <c r="V64" i="2"/>
  <c r="I63" i="2"/>
  <c r="H63" i="2"/>
  <c r="G63" i="2"/>
  <c r="H6" i="2"/>
  <c r="H39" i="2"/>
  <c r="K7" i="2"/>
  <c r="K40" i="2"/>
  <c r="J6" i="2"/>
  <c r="J39" i="2"/>
  <c r="AO28" i="1"/>
  <c r="AG64" i="2" s="1"/>
  <c r="AO20" i="1"/>
  <c r="AO27" i="1"/>
  <c r="AO17" i="1"/>
  <c r="AD22" i="1"/>
  <c r="AD11" i="2" s="1"/>
  <c r="AO19" i="1"/>
  <c r="AO24" i="1"/>
  <c r="AD17" i="1"/>
  <c r="AO25" i="1"/>
  <c r="AO22" i="1"/>
  <c r="AO18" i="1"/>
  <c r="AD20" i="1"/>
  <c r="F11" i="2" s="1"/>
  <c r="AO23" i="1"/>
  <c r="AD26" i="1"/>
  <c r="F28" i="2" s="1"/>
  <c r="AD28" i="1"/>
  <c r="AD28" i="2" s="1"/>
  <c r="AD25" i="1"/>
  <c r="AD19" i="2" s="1"/>
  <c r="AO26" i="1"/>
  <c r="AD24" i="1"/>
  <c r="R19" i="2" s="1"/>
  <c r="AD19" i="1"/>
  <c r="AD27" i="1"/>
  <c r="R28" i="2" s="1"/>
  <c r="AD23" i="1"/>
  <c r="F19" i="2" s="1"/>
  <c r="AD18" i="1"/>
  <c r="AD21" i="1"/>
  <c r="R11" i="2" s="1"/>
  <c r="Q6" i="1"/>
  <c r="V6" i="1" s="1"/>
  <c r="AX6" i="1" s="1"/>
  <c r="S10" i="1"/>
  <c r="AU10" i="1" s="1"/>
  <c r="T10" i="1"/>
  <c r="AV10" i="1" s="1"/>
  <c r="W7" i="1"/>
  <c r="AY7" i="1" s="1"/>
  <c r="Z7" i="1"/>
  <c r="AE7" i="1" s="1"/>
  <c r="V12" i="1"/>
  <c r="AX12" i="1" s="1"/>
  <c r="Z12" i="1"/>
  <c r="AE12" i="1" s="1"/>
  <c r="U2" i="1"/>
  <c r="AW2" i="1" s="1"/>
  <c r="Z2" i="1"/>
  <c r="AE2" i="1" s="1"/>
  <c r="S4" i="1"/>
  <c r="AU4" i="1" s="1"/>
  <c r="Z4" i="1"/>
  <c r="AE4" i="1" s="1"/>
  <c r="R8" i="1"/>
  <c r="AT8" i="1" s="1"/>
  <c r="Z8" i="1"/>
  <c r="AE8" i="1" s="1"/>
  <c r="R13" i="1"/>
  <c r="AT13" i="1" s="1"/>
  <c r="Z13" i="1"/>
  <c r="AE13" i="1" s="1"/>
  <c r="V10" i="1"/>
  <c r="AX10" i="1" s="1"/>
  <c r="Z10" i="1"/>
  <c r="AE10" i="1" s="1"/>
  <c r="R5" i="1"/>
  <c r="AT5" i="1" s="1"/>
  <c r="Z5" i="1"/>
  <c r="AE5" i="1" s="1"/>
  <c r="AU9" i="1"/>
  <c r="Z9" i="1"/>
  <c r="AE9" i="1" s="1"/>
  <c r="T11" i="1"/>
  <c r="AV11" i="1" s="1"/>
  <c r="Z11" i="1"/>
  <c r="AE11" i="1" s="1"/>
  <c r="U11" i="1"/>
  <c r="AW11" i="1" s="1"/>
  <c r="V11" i="1"/>
  <c r="AX11" i="1" s="1"/>
  <c r="W11" i="1"/>
  <c r="AY11" i="1" s="1"/>
  <c r="U13" i="1"/>
  <c r="AW13" i="1" s="1"/>
  <c r="W12" i="1"/>
  <c r="AY12" i="1" s="1"/>
  <c r="T12" i="1"/>
  <c r="AV12" i="1" s="1"/>
  <c r="U12" i="1"/>
  <c r="AW12" i="1" s="1"/>
  <c r="T13" i="1"/>
  <c r="AV13" i="1" s="1"/>
  <c r="S13" i="1"/>
  <c r="AU13" i="1" s="1"/>
  <c r="U10" i="1"/>
  <c r="AW10" i="1" s="1"/>
  <c r="W9" i="1"/>
  <c r="AY9" i="1" s="1"/>
  <c r="T9" i="1"/>
  <c r="AV9" i="1" s="1"/>
  <c r="V9" i="1"/>
  <c r="AX9" i="1" s="1"/>
  <c r="U9" i="1"/>
  <c r="AW9" i="1" s="1"/>
  <c r="T8" i="1"/>
  <c r="AV8" i="1" s="1"/>
  <c r="U8" i="1"/>
  <c r="AW8" i="1" s="1"/>
  <c r="V8" i="1"/>
  <c r="AX8" i="1" s="1"/>
  <c r="S8" i="1"/>
  <c r="AU8" i="1" s="1"/>
  <c r="T7" i="1"/>
  <c r="AV7" i="1" s="1"/>
  <c r="U7" i="1"/>
  <c r="AW7" i="1" s="1"/>
  <c r="V7" i="1"/>
  <c r="AX7" i="1" s="1"/>
  <c r="S5" i="1"/>
  <c r="AU5" i="1" s="1"/>
  <c r="T5" i="1"/>
  <c r="AV5" i="1" s="1"/>
  <c r="U5" i="1"/>
  <c r="AW5" i="1" s="1"/>
  <c r="V4" i="1"/>
  <c r="AX4" i="1" s="1"/>
  <c r="T4" i="1"/>
  <c r="AV4" i="1" s="1"/>
  <c r="U4" i="1"/>
  <c r="AW4" i="1" s="1"/>
  <c r="U3" i="1"/>
  <c r="AW3" i="1" s="1"/>
  <c r="T3" i="1"/>
  <c r="AV3" i="1" s="1"/>
  <c r="V3" i="1"/>
  <c r="AX3" i="1" s="1"/>
  <c r="S2" i="1"/>
  <c r="AU2" i="1" s="1"/>
  <c r="T2" i="1"/>
  <c r="AV2" i="1" s="1"/>
  <c r="AD36" i="2" l="1"/>
  <c r="AD3" i="2"/>
  <c r="R36" i="2"/>
  <c r="R3" i="2"/>
  <c r="R61" i="2"/>
  <c r="AD52" i="2"/>
  <c r="F44" i="2"/>
  <c r="F3" i="2"/>
  <c r="F36" i="2"/>
  <c r="I7" i="2"/>
  <c r="I40" i="2"/>
  <c r="R44" i="2"/>
  <c r="AD61" i="2"/>
  <c r="U40" i="2"/>
  <c r="U56" i="2"/>
  <c r="U64" i="2"/>
  <c r="R52" i="2"/>
  <c r="F61" i="2"/>
  <c r="AG48" i="2"/>
  <c r="AG40" i="2"/>
  <c r="I48" i="2"/>
  <c r="F52" i="2"/>
  <c r="I64" i="2"/>
  <c r="I56" i="2"/>
  <c r="AG56" i="2"/>
  <c r="AD44" i="2"/>
  <c r="AT17" i="1"/>
  <c r="AY26" i="1"/>
  <c r="AX18" i="1"/>
  <c r="AY25" i="1"/>
  <c r="AX22" i="1"/>
  <c r="AX19" i="1"/>
  <c r="AY22" i="1"/>
  <c r="AY24" i="1"/>
  <c r="AY21" i="1"/>
  <c r="AX21" i="1"/>
  <c r="AX17" i="1"/>
  <c r="AY19" i="1"/>
  <c r="AY18" i="1"/>
  <c r="AX25" i="1"/>
  <c r="AY27" i="1"/>
  <c r="AY20" i="1"/>
  <c r="AX23" i="1"/>
  <c r="AX28" i="1"/>
  <c r="AX27" i="1"/>
  <c r="AX20" i="1"/>
  <c r="AY23" i="1"/>
  <c r="AY28" i="1"/>
  <c r="AX24" i="1"/>
  <c r="AX26" i="1"/>
  <c r="AY17" i="1"/>
  <c r="AU17" i="1"/>
  <c r="AU19" i="1"/>
  <c r="AT18" i="1"/>
  <c r="Z6" i="1"/>
  <c r="AE6" i="1" s="1"/>
  <c r="AE17" i="1" s="1"/>
  <c r="J36" i="2" s="1"/>
  <c r="T6" i="1"/>
  <c r="AV6" i="1" s="1"/>
  <c r="AV27" i="1" s="1"/>
  <c r="U6" i="1"/>
  <c r="AW6" i="1" s="1"/>
  <c r="AW25" i="1" s="1"/>
  <c r="AT26" i="1"/>
  <c r="AT23" i="1"/>
  <c r="AT19" i="1"/>
  <c r="AT27" i="1"/>
  <c r="AU26" i="1"/>
  <c r="AU27" i="1"/>
  <c r="AV17" i="1"/>
  <c r="AU28" i="1"/>
  <c r="AU25" i="1"/>
  <c r="AT20" i="1"/>
  <c r="AT22" i="1"/>
  <c r="AT28" i="1"/>
  <c r="AT25" i="1"/>
  <c r="AV18" i="1"/>
  <c r="AU20" i="1"/>
  <c r="AU22" i="1"/>
  <c r="AU21" i="1"/>
  <c r="AU24" i="1"/>
  <c r="AT21" i="1"/>
  <c r="AT24" i="1"/>
  <c r="AU23" i="1"/>
  <c r="AU18" i="1"/>
  <c r="AV24" i="1" l="1"/>
  <c r="U57" i="2" s="1"/>
  <c r="AE28" i="1"/>
  <c r="AH61" i="2" s="1"/>
  <c r="AV19" i="1"/>
  <c r="AG41" i="2" s="1"/>
  <c r="H49" i="2"/>
  <c r="AF65" i="2"/>
  <c r="G57" i="2"/>
  <c r="T57" i="2"/>
  <c r="G49" i="2"/>
  <c r="H57" i="2"/>
  <c r="T49" i="2"/>
  <c r="AE57" i="2"/>
  <c r="S65" i="2"/>
  <c r="AI57" i="2"/>
  <c r="AF41" i="2"/>
  <c r="X57" i="2"/>
  <c r="X65" i="2"/>
  <c r="Y65" i="2"/>
  <c r="L41" i="2"/>
  <c r="AK49" i="2"/>
  <c r="X41" i="2"/>
  <c r="S57" i="2"/>
  <c r="AF49" i="2"/>
  <c r="AE65" i="2"/>
  <c r="AF57" i="2"/>
  <c r="T65" i="2"/>
  <c r="AE41" i="2"/>
  <c r="U65" i="2"/>
  <c r="H41" i="2"/>
  <c r="AK65" i="2"/>
  <c r="AJ65" i="2"/>
  <c r="AJ57" i="2"/>
  <c r="X49" i="2"/>
  <c r="AJ41" i="2"/>
  <c r="M65" i="2"/>
  <c r="M41" i="2"/>
  <c r="M57" i="2"/>
  <c r="L57" i="2"/>
  <c r="Y41" i="2"/>
  <c r="Y49" i="2"/>
  <c r="AJ49" i="2"/>
  <c r="G41" i="2"/>
  <c r="S49" i="2"/>
  <c r="AE49" i="2"/>
  <c r="H65" i="2"/>
  <c r="T41" i="2"/>
  <c r="U41" i="2"/>
  <c r="I41" i="2"/>
  <c r="G65" i="2"/>
  <c r="S41" i="2"/>
  <c r="L65" i="2"/>
  <c r="L49" i="2"/>
  <c r="M49" i="2"/>
  <c r="AK41" i="2"/>
  <c r="Y57" i="2"/>
  <c r="AK57" i="2"/>
  <c r="AV23" i="1"/>
  <c r="AV28" i="1"/>
  <c r="AW28" i="1"/>
  <c r="AV22" i="1"/>
  <c r="AW24" i="1"/>
  <c r="AE20" i="1"/>
  <c r="AW19" i="1"/>
  <c r="AW27" i="1"/>
  <c r="AW17" i="1"/>
  <c r="AW26" i="1"/>
  <c r="AV25" i="1"/>
  <c r="AV21" i="1"/>
  <c r="AW21" i="1"/>
  <c r="AW20" i="1"/>
  <c r="AE22" i="1"/>
  <c r="AE24" i="1"/>
  <c r="AW18" i="1"/>
  <c r="AW22" i="1"/>
  <c r="AW23" i="1"/>
  <c r="AE25" i="1"/>
  <c r="AE26" i="1"/>
  <c r="AV26" i="1"/>
  <c r="AE18" i="1"/>
  <c r="V36" i="2" s="1"/>
  <c r="AV20" i="1"/>
  <c r="AE27" i="1"/>
  <c r="AE19" i="1"/>
  <c r="AH36" i="2" s="1"/>
  <c r="AE23" i="1"/>
  <c r="AE21" i="1"/>
  <c r="AH44" i="2" l="1"/>
  <c r="AI41" i="2"/>
  <c r="I65" i="2"/>
  <c r="AI49" i="2"/>
  <c r="K49" i="2"/>
  <c r="K65" i="2"/>
  <c r="J44" i="2"/>
  <c r="AG65" i="2"/>
  <c r="J61" i="2"/>
  <c r="K41" i="2"/>
  <c r="I57" i="2"/>
  <c r="V61" i="2"/>
  <c r="W41" i="2"/>
  <c r="W49" i="2"/>
  <c r="W57" i="2"/>
  <c r="V44" i="2"/>
  <c r="I49" i="2"/>
  <c r="AH52" i="2"/>
  <c r="V52" i="2"/>
  <c r="U49" i="2"/>
  <c r="W65" i="2"/>
  <c r="AG49" i="2"/>
  <c r="J52" i="2"/>
  <c r="K57" i="2"/>
  <c r="AG57" i="2"/>
  <c r="AI65" i="2"/>
</calcChain>
</file>

<file path=xl/sharedStrings.xml><?xml version="1.0" encoding="utf-8"?>
<sst xmlns="http://schemas.openxmlformats.org/spreadsheetml/2006/main" count="180" uniqueCount="9">
  <si>
    <t/>
  </si>
  <si>
    <t>.</t>
  </si>
  <si>
    <t>.</t>
    <phoneticPr fontId="2"/>
  </si>
  <si>
    <t>pa</t>
    <phoneticPr fontId="2"/>
  </si>
  <si>
    <t>pb</t>
    <phoneticPr fontId="2"/>
  </si>
  <si>
    <t>)</t>
    <phoneticPr fontId="2"/>
  </si>
  <si>
    <t>－</t>
    <phoneticPr fontId="2"/>
  </si>
  <si>
    <t>小数の引き算</t>
    <rPh sb="0" eb="2">
      <t>ショウスウ</t>
    </rPh>
    <rPh sb="3" eb="4">
      <t>ヒ</t>
    </rPh>
    <rPh sb="5" eb="6">
      <t>ザン</t>
    </rPh>
    <phoneticPr fontId="2"/>
  </si>
  <si>
    <t>[F9]で再作問</t>
    <rPh sb="5" eb="6">
      <t>サイ</t>
    </rPh>
    <rPh sb="6" eb="8">
      <t>サクモン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</si>
</sst>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ＭＳ 明朝"/>
      <family val="2"/>
      <charset val="128"/>
    </font>
    <font>
      <sz val="10"/>
      <color rgb="FFFF0000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2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2"/>
      <charset val="128"/>
    </font>
    <font>
      <sz val="12"/>
      <color theme="1"/>
      <name val="AR Pペン楷書体L"/>
      <family val="4"/>
      <charset val="128"/>
    </font>
    <font>
      <sz val="12"/>
      <color theme="1"/>
      <name val="AR P教科書体M"/>
      <family val="4"/>
      <charset val="128"/>
    </font>
    <font>
      <sz val="10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  <font>
      <sz val="12"/>
      <color theme="1"/>
      <name val="Century Gothic"/>
      <family val="2"/>
    </font>
    <font>
      <sz val="11"/>
      <color theme="1"/>
      <name val="AR P教科書体M"/>
      <family val="4"/>
      <charset val="128"/>
    </font>
    <font>
      <sz val="14"/>
      <color theme="1"/>
      <name val="AR P丸ゴシック体E"/>
      <family val="3"/>
      <charset val="128"/>
    </font>
    <font>
      <sz val="14"/>
      <color rgb="FFFF0000"/>
      <name val="AR P丸ゴシック体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1499679555650502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14996795556505021"/>
      </top>
      <bottom style="thin">
        <color indexed="64"/>
      </bottom>
      <diagonal/>
    </border>
    <border>
      <left style="hair">
        <color theme="0" tint="-0.24994659260841701"/>
      </left>
      <right/>
      <top/>
      <bottom style="hair">
        <color theme="0" tint="-0.14996795556505021"/>
      </bottom>
      <diagonal/>
    </border>
    <border>
      <left/>
      <right style="hair">
        <color theme="0" tint="-0.24994659260841701"/>
      </right>
      <top/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thin">
        <color indexed="64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/>
      <top style="thin">
        <color indexed="64"/>
      </top>
      <bottom/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quotePrefix="1" applyBorder="1">
      <alignment vertical="center"/>
    </xf>
    <xf numFmtId="0" fontId="1" fillId="0" borderId="1" xfId="0" quotePrefix="1" applyFont="1" applyBorder="1">
      <alignment vertical="center"/>
    </xf>
    <xf numFmtId="0" fontId="0" fillId="0" borderId="2" xfId="0" quotePrefix="1" applyBorder="1">
      <alignment vertical="center"/>
    </xf>
    <xf numFmtId="0" fontId="0" fillId="0" borderId="3" xfId="0" quotePrefix="1" applyBorder="1">
      <alignment vertical="center"/>
    </xf>
    <xf numFmtId="0" fontId="0" fillId="0" borderId="4" xfId="0" quotePrefix="1" applyBorder="1">
      <alignment vertical="center"/>
    </xf>
    <xf numFmtId="0" fontId="1" fillId="0" borderId="0" xfId="0" applyFont="1" applyBorder="1">
      <alignment vertical="center"/>
    </xf>
    <xf numFmtId="0" fontId="0" fillId="0" borderId="5" xfId="0" quotePrefix="1" applyBorder="1">
      <alignment vertical="center"/>
    </xf>
    <xf numFmtId="0" fontId="0" fillId="0" borderId="0" xfId="0" quotePrefix="1" applyBorder="1">
      <alignment vertical="center"/>
    </xf>
    <xf numFmtId="0" fontId="1" fillId="0" borderId="10" xfId="0" applyFont="1" applyBorder="1">
      <alignment vertical="center"/>
    </xf>
    <xf numFmtId="0" fontId="0" fillId="0" borderId="10" xfId="0" quotePrefix="1" applyBorder="1">
      <alignment vertical="center"/>
    </xf>
    <xf numFmtId="0" fontId="1" fillId="0" borderId="0" xfId="0" quotePrefix="1" applyFont="1" applyBorder="1">
      <alignment vertical="center"/>
    </xf>
    <xf numFmtId="0" fontId="0" fillId="0" borderId="0" xfId="0" applyFill="1" applyBorder="1">
      <alignment vertical="center"/>
    </xf>
    <xf numFmtId="0" fontId="0" fillId="0" borderId="7" xfId="0" quotePrefix="1" applyBorder="1">
      <alignment vertical="center"/>
    </xf>
    <xf numFmtId="0" fontId="0" fillId="0" borderId="8" xfId="0" quotePrefix="1" applyBorder="1">
      <alignment vertical="center"/>
    </xf>
    <xf numFmtId="0" fontId="1" fillId="0" borderId="7" xfId="0" applyFont="1" applyBorder="1">
      <alignment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3" fillId="0" borderId="1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3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4" xfId="0" quotePrefix="1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5" xfId="0" quotePrefix="1" applyFont="1" applyBorder="1">
      <alignment vertical="center"/>
    </xf>
    <xf numFmtId="0" fontId="4" fillId="0" borderId="0" xfId="0" quotePrefix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0" xfId="0" quotePrefix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7" xfId="0" quotePrefix="1" applyFont="1" applyBorder="1">
      <alignment vertical="center"/>
    </xf>
    <xf numFmtId="0" fontId="4" fillId="0" borderId="8" xfId="0" quotePrefix="1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4" borderId="0" xfId="0" applyFill="1">
      <alignment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2984-4A2E-4D86-BDEA-679724A03A26}">
  <dimension ref="B1:AY28"/>
  <sheetViews>
    <sheetView topLeftCell="O1" workbookViewId="0">
      <selection activeCell="V15" sqref="V15"/>
    </sheetView>
  </sheetViews>
  <sheetFormatPr defaultRowHeight="12"/>
  <cols>
    <col min="2" max="7" width="3.28515625" customWidth="1"/>
    <col min="8" max="13" width="3" customWidth="1"/>
    <col min="14" max="14" width="2.42578125" customWidth="1"/>
    <col min="15" max="15" width="2.5703125" customWidth="1"/>
    <col min="16" max="16" width="5.42578125" customWidth="1"/>
    <col min="17" max="17" width="10.42578125" customWidth="1"/>
    <col min="18" max="23" width="3.42578125" customWidth="1"/>
    <col min="24" max="26" width="2.7109375" customWidth="1"/>
    <col min="27" max="27" width="14.7109375" customWidth="1"/>
    <col min="29" max="29" width="3.7109375" customWidth="1"/>
    <col min="30" max="30" width="15.85546875" customWidth="1"/>
    <col min="31" max="31" width="9.7109375" customWidth="1"/>
    <col min="32" max="52" width="2.7109375" customWidth="1"/>
  </cols>
  <sheetData>
    <row r="1" spans="2:51" ht="12.75" thickBot="1">
      <c r="AC1" t="s">
        <v>3</v>
      </c>
    </row>
    <row r="2" spans="2:51">
      <c r="B2" s="13">
        <v>1</v>
      </c>
      <c r="C2" s="2">
        <f ca="1">RANDBETWEEN(0,7)</f>
        <v>7</v>
      </c>
      <c r="D2" s="2">
        <f ca="1">RANDBETWEEN(0,9)</f>
        <v>9</v>
      </c>
      <c r="E2" s="9">
        <f ca="1">RANDBETWEEN(1,7)</f>
        <v>5</v>
      </c>
      <c r="F2" s="14" t="s">
        <v>0</v>
      </c>
      <c r="G2" s="15" t="s">
        <v>0</v>
      </c>
      <c r="H2" s="12" t="s">
        <v>0</v>
      </c>
      <c r="I2" s="2">
        <f ca="1">RANDBETWEEN(C2+1,9)</f>
        <v>8</v>
      </c>
      <c r="J2" s="2">
        <f t="shared" ref="C2:L13" ca="1" si="0">RANDBETWEEN(0,9)</f>
        <v>7</v>
      </c>
      <c r="K2" s="9">
        <f ca="1">RANDBETWEEN(E2+1,9)</f>
        <v>8</v>
      </c>
      <c r="L2" s="14" t="s">
        <v>0</v>
      </c>
      <c r="M2" s="15" t="s">
        <v>0</v>
      </c>
      <c r="N2" s="1" t="s">
        <v>0</v>
      </c>
      <c r="O2">
        <f ca="1">+B2*100+C2*10+D2+E2/10</f>
        <v>179.5</v>
      </c>
      <c r="P2">
        <f ca="1">+I2*10+J2+K2/10</f>
        <v>87.8</v>
      </c>
      <c r="Q2">
        <f t="shared" ref="Q2:Q13" ca="1" si="1">+O2-P2</f>
        <v>91.7</v>
      </c>
      <c r="R2" s="12" t="s">
        <v>0</v>
      </c>
      <c r="S2" s="2">
        <f ca="1">MOD(INT(Q2/10),10)</f>
        <v>9</v>
      </c>
      <c r="T2" s="2">
        <f t="shared" ref="T2:T10" ca="1" si="2">MOD(INT(Q2),10)</f>
        <v>1</v>
      </c>
      <c r="U2" s="9">
        <f ca="1">MOD(Q2*10,10)</f>
        <v>7</v>
      </c>
      <c r="V2" s="14" t="s">
        <v>0</v>
      </c>
      <c r="W2" s="15" t="s">
        <v>0</v>
      </c>
      <c r="X2" t="str">
        <f ca="1">TEXT(O2,"##.###")</f>
        <v>179.5</v>
      </c>
      <c r="Y2" t="str">
        <f t="shared" ref="Y2:Z13" ca="1" si="3">TEXT(P2,"##.###")</f>
        <v>87.8</v>
      </c>
      <c r="Z2" t="str">
        <f t="shared" ca="1" si="3"/>
        <v>91.7</v>
      </c>
      <c r="AA2" t="str">
        <f ca="1">X2&amp;"－"&amp;Y2&amp;"＝"</f>
        <v>179.5－87.8＝</v>
      </c>
      <c r="AC2" s="27">
        <v>1</v>
      </c>
      <c r="AD2" t="str">
        <f ca="1">+AA2</f>
        <v>179.5－87.8＝</v>
      </c>
      <c r="AE2" t="str">
        <f ca="1">+Z2</f>
        <v>91.7</v>
      </c>
      <c r="AF2" s="29">
        <f>+B2</f>
        <v>1</v>
      </c>
      <c r="AG2" s="30">
        <f t="shared" ref="AG2:AG13" ca="1" si="4">+C2</f>
        <v>7</v>
      </c>
      <c r="AH2" s="30">
        <f t="shared" ref="AH2:AH13" ca="1" si="5">+D2</f>
        <v>9</v>
      </c>
      <c r="AI2" s="31" t="s">
        <v>2</v>
      </c>
      <c r="AJ2" s="30">
        <f ca="1">+E2</f>
        <v>5</v>
      </c>
      <c r="AK2" s="32" t="str">
        <f t="shared" ref="AK2:AK13" si="6">+F2</f>
        <v/>
      </c>
      <c r="AL2" s="33" t="str">
        <f t="shared" ref="AL2:AL13" si="7">+G2</f>
        <v/>
      </c>
      <c r="AM2" s="34" t="str">
        <f>+H2</f>
        <v/>
      </c>
      <c r="AN2" s="30">
        <f t="shared" ref="AN2:AN13" ca="1" si="8">+I2</f>
        <v>8</v>
      </c>
      <c r="AO2" s="30">
        <f t="shared" ref="AO2:AO13" ca="1" si="9">+J2</f>
        <v>7</v>
      </c>
      <c r="AP2" s="31" t="s">
        <v>1</v>
      </c>
      <c r="AQ2" s="30">
        <f ca="1">+K2</f>
        <v>8</v>
      </c>
      <c r="AR2" s="32" t="str">
        <f t="shared" ref="AR2:AR13" si="10">+L2</f>
        <v/>
      </c>
      <c r="AS2" s="33" t="str">
        <f t="shared" ref="AS2:AS13" si="11">+M2</f>
        <v/>
      </c>
      <c r="AT2" s="34" t="str">
        <f>+R2</f>
        <v/>
      </c>
      <c r="AU2" s="30">
        <f t="shared" ref="AU2:AU13" ca="1" si="12">+S2</f>
        <v>9</v>
      </c>
      <c r="AV2" s="30">
        <f t="shared" ref="AV2:AV13" ca="1" si="13">+T2</f>
        <v>1</v>
      </c>
      <c r="AW2" s="30">
        <f ca="1">+U2</f>
        <v>7</v>
      </c>
      <c r="AX2" s="32" t="str">
        <f t="shared" ref="AX2:AX13" si="14">+V2</f>
        <v/>
      </c>
      <c r="AY2" s="33" t="str">
        <f t="shared" ref="AY2:AY13" si="15">+W2</f>
        <v/>
      </c>
    </row>
    <row r="3" spans="2:51">
      <c r="B3" s="16" t="s">
        <v>0</v>
      </c>
      <c r="C3" s="17">
        <v>1</v>
      </c>
      <c r="D3" s="4">
        <f ca="1">RANDBETWEEN(0,7)</f>
        <v>4</v>
      </c>
      <c r="E3" s="10">
        <f t="shared" ca="1" si="0"/>
        <v>2</v>
      </c>
      <c r="F3" s="4">
        <f ca="1">RANDBETWEEN(1,7)</f>
        <v>4</v>
      </c>
      <c r="G3" s="18" t="s">
        <v>0</v>
      </c>
      <c r="H3" s="16" t="s">
        <v>0</v>
      </c>
      <c r="I3" s="19" t="s">
        <v>0</v>
      </c>
      <c r="J3" s="4">
        <f ca="1">RANDBETWEEN(D3+1,9)</f>
        <v>7</v>
      </c>
      <c r="K3" s="10">
        <f ca="1">RANDBETWEEN(0,9)</f>
        <v>6</v>
      </c>
      <c r="L3" s="4">
        <f ca="1">RANDBETWEEN(F3+1,9)</f>
        <v>5</v>
      </c>
      <c r="M3" s="18" t="s">
        <v>0</v>
      </c>
      <c r="O3">
        <f ca="1">+C3*10+D3+E3/10+F3/100</f>
        <v>14.239999999999998</v>
      </c>
      <c r="P3">
        <f ca="1">+J3+K3/10+L3/100</f>
        <v>7.6499999999999995</v>
      </c>
      <c r="Q3">
        <f t="shared" ca="1" si="1"/>
        <v>6.589999999999999</v>
      </c>
      <c r="R3" s="16" t="s">
        <v>0</v>
      </c>
      <c r="S3" s="19" t="s">
        <v>0</v>
      </c>
      <c r="T3" s="4">
        <f t="shared" ca="1" si="2"/>
        <v>6</v>
      </c>
      <c r="U3" s="10">
        <f ca="1">MOD(INT(Q3*10),10)</f>
        <v>5</v>
      </c>
      <c r="V3" s="4">
        <f ca="1">MOD(Q3*100,10)</f>
        <v>8.9999999999998863</v>
      </c>
      <c r="W3" s="18" t="s">
        <v>0</v>
      </c>
      <c r="X3" t="str">
        <f t="shared" ref="X3:X13" ca="1" si="16">TEXT(O3,"##.###")</f>
        <v>14.24</v>
      </c>
      <c r="Y3" t="str">
        <f t="shared" ca="1" si="3"/>
        <v>7.65</v>
      </c>
      <c r="Z3" t="str">
        <f t="shared" ca="1" si="3"/>
        <v>6.59</v>
      </c>
      <c r="AA3" t="str">
        <f t="shared" ref="AA3:AA13" ca="1" si="17">X3&amp;"－"&amp;Y3&amp;"＝"</f>
        <v>14.24－7.65＝</v>
      </c>
      <c r="AC3" s="27">
        <v>2</v>
      </c>
      <c r="AD3" t="str">
        <f t="shared" ref="AD3:AD13" ca="1" si="18">+AA3</f>
        <v>14.24－7.65＝</v>
      </c>
      <c r="AE3" t="str">
        <f t="shared" ref="AE3:AE13" ca="1" si="19">+Z3</f>
        <v>6.59</v>
      </c>
      <c r="AF3" s="35" t="str">
        <f t="shared" ref="AF3:AF13" si="20">+B3</f>
        <v/>
      </c>
      <c r="AG3" s="36">
        <f t="shared" si="4"/>
        <v>1</v>
      </c>
      <c r="AH3" s="36">
        <f t="shared" ca="1" si="5"/>
        <v>4</v>
      </c>
      <c r="AI3" s="37" t="s">
        <v>1</v>
      </c>
      <c r="AJ3" s="36">
        <f t="shared" ref="AJ3:AJ13" ca="1" si="21">+E3</f>
        <v>2</v>
      </c>
      <c r="AK3" s="36">
        <f t="shared" ca="1" si="6"/>
        <v>4</v>
      </c>
      <c r="AL3" s="38" t="str">
        <f t="shared" si="7"/>
        <v/>
      </c>
      <c r="AM3" s="35" t="str">
        <f t="shared" ref="AM3:AM13" si="22">+H3</f>
        <v/>
      </c>
      <c r="AN3" s="39" t="str">
        <f t="shared" si="8"/>
        <v/>
      </c>
      <c r="AO3" s="36">
        <f t="shared" ca="1" si="9"/>
        <v>7</v>
      </c>
      <c r="AP3" s="37" t="s">
        <v>1</v>
      </c>
      <c r="AQ3" s="36">
        <f t="shared" ref="AQ3:AQ13" ca="1" si="23">+K3</f>
        <v>6</v>
      </c>
      <c r="AR3" s="36">
        <f t="shared" ca="1" si="10"/>
        <v>5</v>
      </c>
      <c r="AS3" s="38" t="str">
        <f t="shared" si="11"/>
        <v/>
      </c>
      <c r="AT3" s="35" t="str">
        <f t="shared" ref="AT3:AT13" si="24">+R3</f>
        <v/>
      </c>
      <c r="AU3" s="39" t="str">
        <f t="shared" si="12"/>
        <v/>
      </c>
      <c r="AV3" s="36">
        <f t="shared" ca="1" si="13"/>
        <v>6</v>
      </c>
      <c r="AW3" s="36">
        <f t="shared" ref="AW3:AW13" ca="1" si="25">+U3</f>
        <v>5</v>
      </c>
      <c r="AX3" s="36">
        <f t="shared" ca="1" si="14"/>
        <v>8.9999999999998863</v>
      </c>
      <c r="AY3" s="38" t="str">
        <f t="shared" si="15"/>
        <v/>
      </c>
    </row>
    <row r="4" spans="2:51">
      <c r="B4" s="16" t="s">
        <v>0</v>
      </c>
      <c r="C4" s="4">
        <f ca="1">RANDBETWEEN(2,9)</f>
        <v>2</v>
      </c>
      <c r="D4" s="17">
        <v>0</v>
      </c>
      <c r="E4" s="20">
        <v>0</v>
      </c>
      <c r="F4" s="4">
        <f ca="1">RANDBETWEEN(1,7)</f>
        <v>5</v>
      </c>
      <c r="G4" s="18" t="s">
        <v>0</v>
      </c>
      <c r="H4" s="16" t="s">
        <v>0</v>
      </c>
      <c r="I4" s="19" t="s">
        <v>0</v>
      </c>
      <c r="J4" s="4">
        <f ca="1">RANDBETWEEN(1,9)</f>
        <v>9</v>
      </c>
      <c r="K4" s="10">
        <f ca="1">RANDBETWEEN(1,9)</f>
        <v>2</v>
      </c>
      <c r="L4" s="4">
        <f ca="1">RANDBETWEEN(F4+1,9)</f>
        <v>8</v>
      </c>
      <c r="M4" s="18" t="s">
        <v>0</v>
      </c>
      <c r="O4">
        <f ca="1">+C4*10+D4+E4/10+F4/100</f>
        <v>20.05</v>
      </c>
      <c r="P4">
        <f ca="1">+J4+K4/10+L4/100</f>
        <v>9.2799999999999994</v>
      </c>
      <c r="Q4">
        <f t="shared" ca="1" si="1"/>
        <v>10.770000000000001</v>
      </c>
      <c r="R4" s="16" t="s">
        <v>0</v>
      </c>
      <c r="S4" s="19">
        <f ca="1">INT(Q4/10)</f>
        <v>1</v>
      </c>
      <c r="T4" s="4">
        <f t="shared" ca="1" si="2"/>
        <v>0</v>
      </c>
      <c r="U4" s="10">
        <f ca="1">MOD(INT(Q4*10),10)</f>
        <v>7</v>
      </c>
      <c r="V4" s="4">
        <f ca="1">MOD(Q4*100,10)</f>
        <v>7.0000000000002274</v>
      </c>
      <c r="W4" s="18" t="s">
        <v>0</v>
      </c>
      <c r="X4" t="str">
        <f t="shared" ca="1" si="16"/>
        <v>20.05</v>
      </c>
      <c r="Y4" t="str">
        <f t="shared" ca="1" si="3"/>
        <v>9.28</v>
      </c>
      <c r="Z4" t="str">
        <f t="shared" ca="1" si="3"/>
        <v>10.77</v>
      </c>
      <c r="AA4" t="str">
        <f t="shared" ca="1" si="17"/>
        <v>20.05－9.28＝</v>
      </c>
      <c r="AC4" s="27">
        <v>3</v>
      </c>
      <c r="AD4" t="str">
        <f t="shared" ca="1" si="18"/>
        <v>20.05－9.28＝</v>
      </c>
      <c r="AE4" t="str">
        <f t="shared" ca="1" si="19"/>
        <v>10.77</v>
      </c>
      <c r="AF4" s="35" t="str">
        <f t="shared" si="20"/>
        <v/>
      </c>
      <c r="AG4" s="36">
        <f t="shared" ca="1" si="4"/>
        <v>2</v>
      </c>
      <c r="AH4" s="36">
        <f t="shared" si="5"/>
        <v>0</v>
      </c>
      <c r="AI4" s="37" t="s">
        <v>1</v>
      </c>
      <c r="AJ4" s="36">
        <f t="shared" si="21"/>
        <v>0</v>
      </c>
      <c r="AK4" s="36">
        <f t="shared" ca="1" si="6"/>
        <v>5</v>
      </c>
      <c r="AL4" s="38" t="str">
        <f t="shared" si="7"/>
        <v/>
      </c>
      <c r="AM4" s="35" t="str">
        <f t="shared" si="22"/>
        <v/>
      </c>
      <c r="AN4" s="39" t="str">
        <f t="shared" si="8"/>
        <v/>
      </c>
      <c r="AO4" s="36">
        <f t="shared" ca="1" si="9"/>
        <v>9</v>
      </c>
      <c r="AP4" s="37" t="s">
        <v>1</v>
      </c>
      <c r="AQ4" s="36">
        <f t="shared" ca="1" si="23"/>
        <v>2</v>
      </c>
      <c r="AR4" s="36">
        <f t="shared" ca="1" si="10"/>
        <v>8</v>
      </c>
      <c r="AS4" s="38" t="str">
        <f t="shared" si="11"/>
        <v/>
      </c>
      <c r="AT4" s="35" t="str">
        <f t="shared" si="24"/>
        <v/>
      </c>
      <c r="AU4" s="39">
        <f t="shared" ca="1" si="12"/>
        <v>1</v>
      </c>
      <c r="AV4" s="36">
        <f t="shared" ca="1" si="13"/>
        <v>0</v>
      </c>
      <c r="AW4" s="36">
        <f t="shared" ca="1" si="25"/>
        <v>7</v>
      </c>
      <c r="AX4" s="36">
        <f t="shared" ca="1" si="14"/>
        <v>7.0000000000002274</v>
      </c>
      <c r="AY4" s="38" t="str">
        <f t="shared" si="15"/>
        <v/>
      </c>
    </row>
    <row r="5" spans="2:51">
      <c r="B5" s="3">
        <f ca="1">RANDBETWEEN(2,9)</f>
        <v>3</v>
      </c>
      <c r="C5" s="17">
        <v>0</v>
      </c>
      <c r="D5" s="50">
        <f ca="1">RANDBETWEEN(0,7)</f>
        <v>3</v>
      </c>
      <c r="E5" s="10">
        <f ca="1">RANDBETWEEN(1,9)</f>
        <v>9</v>
      </c>
      <c r="F5" s="4" t="s">
        <v>0</v>
      </c>
      <c r="G5" s="5" t="s">
        <v>0</v>
      </c>
      <c r="H5" s="3" t="s">
        <v>0</v>
      </c>
      <c r="I5" s="4">
        <f ca="1">RANDBETWEEN(1,9)</f>
        <v>7</v>
      </c>
      <c r="J5" s="4">
        <f ca="1">RANDBETWEEN(D5+1,9)</f>
        <v>6</v>
      </c>
      <c r="K5" s="21" t="s">
        <v>0</v>
      </c>
      <c r="L5" s="4" t="s">
        <v>0</v>
      </c>
      <c r="M5" s="5" t="s">
        <v>0</v>
      </c>
      <c r="O5">
        <f ca="1">+B5*100+C5*10+D5+E5/10</f>
        <v>303.89999999999998</v>
      </c>
      <c r="P5">
        <f ca="1">+I5*10+J5</f>
        <v>76</v>
      </c>
      <c r="Q5">
        <f t="shared" ca="1" si="1"/>
        <v>227.89999999999998</v>
      </c>
      <c r="R5" s="3">
        <f ca="1">MOD(INT(Q5/100),10)</f>
        <v>2</v>
      </c>
      <c r="S5" s="4">
        <f ca="1">MOD(INT(Q5/10),10)</f>
        <v>2</v>
      </c>
      <c r="T5" s="4">
        <f t="shared" ca="1" si="2"/>
        <v>7</v>
      </c>
      <c r="U5" s="10">
        <f ca="1">MOD(Q5*10,10)</f>
        <v>9</v>
      </c>
      <c r="V5" s="19" t="s">
        <v>0</v>
      </c>
      <c r="W5" s="18" t="s">
        <v>0</v>
      </c>
      <c r="X5" t="str">
        <f t="shared" ca="1" si="16"/>
        <v>303.9</v>
      </c>
      <c r="Y5" t="str">
        <f ca="1">TEXT(P5,"#")</f>
        <v>76</v>
      </c>
      <c r="Z5" t="str">
        <f t="shared" ca="1" si="3"/>
        <v>227.9</v>
      </c>
      <c r="AA5" t="str">
        <f t="shared" ca="1" si="17"/>
        <v>303.9－76＝</v>
      </c>
      <c r="AC5" s="27">
        <v>4</v>
      </c>
      <c r="AD5" t="str">
        <f t="shared" ca="1" si="18"/>
        <v>303.9－76＝</v>
      </c>
      <c r="AE5" t="str">
        <f t="shared" ca="1" si="19"/>
        <v>227.9</v>
      </c>
      <c r="AF5" s="40">
        <f t="shared" ca="1" si="20"/>
        <v>3</v>
      </c>
      <c r="AG5" s="36">
        <f t="shared" si="4"/>
        <v>0</v>
      </c>
      <c r="AH5" s="36">
        <f t="shared" ca="1" si="5"/>
        <v>3</v>
      </c>
      <c r="AI5" s="37" t="s">
        <v>1</v>
      </c>
      <c r="AJ5" s="36">
        <f t="shared" ca="1" si="21"/>
        <v>9</v>
      </c>
      <c r="AK5" s="36" t="str">
        <f t="shared" si="6"/>
        <v/>
      </c>
      <c r="AL5" s="41" t="str">
        <f t="shared" si="7"/>
        <v/>
      </c>
      <c r="AM5" s="40" t="str">
        <f t="shared" si="22"/>
        <v/>
      </c>
      <c r="AN5" s="36">
        <f t="shared" ca="1" si="8"/>
        <v>7</v>
      </c>
      <c r="AO5" s="36">
        <f t="shared" ca="1" si="9"/>
        <v>6</v>
      </c>
      <c r="AP5" s="42" t="s">
        <v>0</v>
      </c>
      <c r="AQ5" s="39" t="str">
        <f t="shared" si="23"/>
        <v/>
      </c>
      <c r="AR5" s="36" t="str">
        <f t="shared" si="10"/>
        <v/>
      </c>
      <c r="AS5" s="41" t="str">
        <f t="shared" si="11"/>
        <v/>
      </c>
      <c r="AT5" s="40">
        <f t="shared" ca="1" si="24"/>
        <v>2</v>
      </c>
      <c r="AU5" s="36">
        <f t="shared" ca="1" si="12"/>
        <v>2</v>
      </c>
      <c r="AV5" s="36">
        <f t="shared" ca="1" si="13"/>
        <v>7</v>
      </c>
      <c r="AW5" s="39">
        <f t="shared" ca="1" si="25"/>
        <v>9</v>
      </c>
      <c r="AX5" s="36" t="str">
        <f t="shared" si="14"/>
        <v/>
      </c>
      <c r="AY5" s="41" t="str">
        <f t="shared" si="15"/>
        <v/>
      </c>
    </row>
    <row r="6" spans="2:51">
      <c r="B6" s="3" t="s">
        <v>0</v>
      </c>
      <c r="C6" s="17">
        <v>1</v>
      </c>
      <c r="D6" s="4">
        <f ca="1">RANDBETWEEN(0,7)</f>
        <v>1</v>
      </c>
      <c r="E6" s="20">
        <v>0</v>
      </c>
      <c r="F6" s="4">
        <f ca="1">RANDBETWEEN(1,9)</f>
        <v>1</v>
      </c>
      <c r="G6" s="5" t="s">
        <v>0</v>
      </c>
      <c r="H6" s="3" t="s">
        <v>0</v>
      </c>
      <c r="I6" s="4" t="s">
        <v>0</v>
      </c>
      <c r="J6" s="4">
        <f ca="1">RANDBETWEEN(D6+1,9)</f>
        <v>9</v>
      </c>
      <c r="K6" s="10">
        <f ca="1">RANDBETWEEN(1,9)</f>
        <v>4</v>
      </c>
      <c r="L6" s="19" t="s">
        <v>0</v>
      </c>
      <c r="M6" s="5" t="s">
        <v>0</v>
      </c>
      <c r="O6">
        <f ca="1">+C6*10+D6+E6/10+F6/100</f>
        <v>11.01</v>
      </c>
      <c r="P6">
        <f ca="1">+J6+K6/10</f>
        <v>9.4</v>
      </c>
      <c r="Q6">
        <f t="shared" ca="1" si="1"/>
        <v>1.6099999999999994</v>
      </c>
      <c r="R6" s="3" t="s">
        <v>0</v>
      </c>
      <c r="S6" s="4" t="s">
        <v>0</v>
      </c>
      <c r="T6" s="4">
        <f t="shared" ca="1" si="2"/>
        <v>1</v>
      </c>
      <c r="U6" s="10">
        <f t="shared" ref="U6:U12" ca="1" si="26">MOD(INT(Q6*10),10)</f>
        <v>6</v>
      </c>
      <c r="V6" s="4">
        <f ca="1">MOD(Q6*100,10)</f>
        <v>0.99999999999994316</v>
      </c>
      <c r="W6" s="18" t="s">
        <v>0</v>
      </c>
      <c r="X6" t="str">
        <f t="shared" ca="1" si="16"/>
        <v>11.01</v>
      </c>
      <c r="Y6" t="str">
        <f t="shared" ca="1" si="3"/>
        <v>9.4</v>
      </c>
      <c r="Z6" t="str">
        <f t="shared" ca="1" si="3"/>
        <v>1.61</v>
      </c>
      <c r="AA6" t="str">
        <f t="shared" ca="1" si="17"/>
        <v>11.01－9.4＝</v>
      </c>
      <c r="AC6" s="27">
        <v>5</v>
      </c>
      <c r="AD6" t="str">
        <f t="shared" ca="1" si="18"/>
        <v>11.01－9.4＝</v>
      </c>
      <c r="AE6" t="str">
        <f t="shared" ca="1" si="19"/>
        <v>1.61</v>
      </c>
      <c r="AF6" s="40" t="str">
        <f t="shared" si="20"/>
        <v/>
      </c>
      <c r="AG6" s="36">
        <f t="shared" si="4"/>
        <v>1</v>
      </c>
      <c r="AH6" s="36">
        <f t="shared" ca="1" si="5"/>
        <v>1</v>
      </c>
      <c r="AI6" s="37" t="s">
        <v>1</v>
      </c>
      <c r="AJ6" s="36">
        <f t="shared" si="21"/>
        <v>0</v>
      </c>
      <c r="AK6" s="36">
        <f t="shared" ca="1" si="6"/>
        <v>1</v>
      </c>
      <c r="AL6" s="41" t="str">
        <f t="shared" si="7"/>
        <v/>
      </c>
      <c r="AM6" s="40" t="str">
        <f t="shared" si="22"/>
        <v/>
      </c>
      <c r="AN6" s="36" t="str">
        <f t="shared" si="8"/>
        <v/>
      </c>
      <c r="AO6" s="36">
        <f t="shared" ca="1" si="9"/>
        <v>9</v>
      </c>
      <c r="AP6" s="37" t="s">
        <v>1</v>
      </c>
      <c r="AQ6" s="36">
        <f t="shared" ca="1" si="23"/>
        <v>4</v>
      </c>
      <c r="AR6" s="39" t="str">
        <f t="shared" si="10"/>
        <v/>
      </c>
      <c r="AS6" s="41" t="str">
        <f t="shared" si="11"/>
        <v/>
      </c>
      <c r="AT6" s="40" t="str">
        <f t="shared" si="24"/>
        <v/>
      </c>
      <c r="AU6" s="36" t="str">
        <f t="shared" si="12"/>
        <v/>
      </c>
      <c r="AV6" s="36">
        <f t="shared" ca="1" si="13"/>
        <v>1</v>
      </c>
      <c r="AW6" s="36">
        <f t="shared" ca="1" si="25"/>
        <v>6</v>
      </c>
      <c r="AX6" s="39">
        <f t="shared" ca="1" si="14"/>
        <v>0.99999999999994316</v>
      </c>
      <c r="AY6" s="41" t="str">
        <f t="shared" si="15"/>
        <v/>
      </c>
    </row>
    <row r="7" spans="2:51">
      <c r="B7" s="16" t="s">
        <v>0</v>
      </c>
      <c r="C7" s="19" t="s">
        <v>0</v>
      </c>
      <c r="D7" s="4">
        <f ca="1">RANDBETWEEN(3,9)</f>
        <v>5</v>
      </c>
      <c r="E7" s="10">
        <f ca="1">RANDBETWEEN(0,7)</f>
        <v>1</v>
      </c>
      <c r="F7" s="4">
        <f t="shared" ca="1" si="0"/>
        <v>0</v>
      </c>
      <c r="G7" s="5">
        <f ca="1">RANDBETWEEN(1,9)</f>
        <v>6</v>
      </c>
      <c r="H7" s="16" t="s">
        <v>0</v>
      </c>
      <c r="I7" s="19" t="s">
        <v>0</v>
      </c>
      <c r="J7" s="4">
        <f ca="1">RANDBETWEEN(1,D7-2)</f>
        <v>2</v>
      </c>
      <c r="K7" s="10">
        <f ca="1">RANDBETWEEN(E7+1,9)</f>
        <v>9</v>
      </c>
      <c r="L7" s="19" t="s">
        <v>0</v>
      </c>
      <c r="M7" s="18" t="s">
        <v>0</v>
      </c>
      <c r="O7">
        <f ca="1">D7+E7*0.1+F7*0.01+G7/1000</f>
        <v>5.1059999999999999</v>
      </c>
      <c r="P7">
        <f ca="1">+J7+K7/10</f>
        <v>2.9</v>
      </c>
      <c r="Q7">
        <f t="shared" ca="1" si="1"/>
        <v>2.206</v>
      </c>
      <c r="R7" s="16" t="s">
        <v>0</v>
      </c>
      <c r="S7" s="19" t="s">
        <v>0</v>
      </c>
      <c r="T7" s="4">
        <f t="shared" ca="1" si="2"/>
        <v>2</v>
      </c>
      <c r="U7" s="10">
        <f t="shared" ca="1" si="26"/>
        <v>2</v>
      </c>
      <c r="V7" s="4">
        <f ca="1">MOD(INT(Q7*100),10)</f>
        <v>0</v>
      </c>
      <c r="W7" s="5">
        <f ca="1">MOD(INT(Q7*1000),10)</f>
        <v>6</v>
      </c>
      <c r="X7" t="str">
        <f t="shared" ca="1" si="16"/>
        <v>5.106</v>
      </c>
      <c r="Y7" t="str">
        <f t="shared" ca="1" si="3"/>
        <v>2.9</v>
      </c>
      <c r="Z7" t="str">
        <f t="shared" ca="1" si="3"/>
        <v>2.206</v>
      </c>
      <c r="AA7" t="str">
        <f t="shared" ca="1" si="17"/>
        <v>5.106－2.9＝</v>
      </c>
      <c r="AC7" s="27">
        <v>6</v>
      </c>
      <c r="AD7" t="str">
        <f t="shared" ca="1" si="18"/>
        <v>5.106－2.9＝</v>
      </c>
      <c r="AE7" t="str">
        <f t="shared" ca="1" si="19"/>
        <v>2.206</v>
      </c>
      <c r="AF7" s="35" t="str">
        <f t="shared" si="20"/>
        <v/>
      </c>
      <c r="AG7" s="39" t="str">
        <f t="shared" si="4"/>
        <v/>
      </c>
      <c r="AH7" s="36">
        <f t="shared" ca="1" si="5"/>
        <v>5</v>
      </c>
      <c r="AI7" s="37" t="s">
        <v>1</v>
      </c>
      <c r="AJ7" s="36">
        <f t="shared" ca="1" si="21"/>
        <v>1</v>
      </c>
      <c r="AK7" s="36">
        <f t="shared" ca="1" si="6"/>
        <v>0</v>
      </c>
      <c r="AL7" s="41">
        <f t="shared" ca="1" si="7"/>
        <v>6</v>
      </c>
      <c r="AM7" s="35" t="str">
        <f t="shared" si="22"/>
        <v/>
      </c>
      <c r="AN7" s="39" t="str">
        <f t="shared" si="8"/>
        <v/>
      </c>
      <c r="AO7" s="36">
        <f t="shared" ca="1" si="9"/>
        <v>2</v>
      </c>
      <c r="AP7" s="37" t="s">
        <v>1</v>
      </c>
      <c r="AQ7" s="36">
        <f t="shared" ca="1" si="23"/>
        <v>9</v>
      </c>
      <c r="AR7" s="39" t="str">
        <f t="shared" si="10"/>
        <v/>
      </c>
      <c r="AS7" s="38" t="str">
        <f t="shared" si="11"/>
        <v/>
      </c>
      <c r="AT7" s="35" t="str">
        <f t="shared" si="24"/>
        <v/>
      </c>
      <c r="AU7" s="39" t="str">
        <f t="shared" si="12"/>
        <v/>
      </c>
      <c r="AV7" s="36">
        <f t="shared" ca="1" si="13"/>
        <v>2</v>
      </c>
      <c r="AW7" s="36">
        <f t="shared" ca="1" si="25"/>
        <v>2</v>
      </c>
      <c r="AX7" s="39">
        <f t="shared" ca="1" si="14"/>
        <v>0</v>
      </c>
      <c r="AY7" s="38">
        <f t="shared" ca="1" si="15"/>
        <v>6</v>
      </c>
    </row>
    <row r="8" spans="2:51">
      <c r="B8" s="3">
        <f ca="1">RANDBETWEEN(1,9)</f>
        <v>4</v>
      </c>
      <c r="C8" s="4">
        <f t="shared" ca="1" si="0"/>
        <v>8</v>
      </c>
      <c r="D8" s="4">
        <f ca="1">RANDBETWEEN(0,7)</f>
        <v>1</v>
      </c>
      <c r="E8" s="10">
        <f ca="1">RANDBETWEEN(1,9)</f>
        <v>3</v>
      </c>
      <c r="F8" s="19" t="s">
        <v>0</v>
      </c>
      <c r="G8" s="18" t="s">
        <v>0</v>
      </c>
      <c r="H8" s="16" t="s">
        <v>0</v>
      </c>
      <c r="I8" s="19" t="s">
        <v>0</v>
      </c>
      <c r="J8" s="4">
        <f ca="1">RANDBETWEEN(D8+1,9)</f>
        <v>5</v>
      </c>
      <c r="K8" s="10">
        <f t="shared" ca="1" si="0"/>
        <v>4</v>
      </c>
      <c r="L8" s="4">
        <f ca="1">RANDBETWEEN(1,9)</f>
        <v>2</v>
      </c>
      <c r="M8" s="18" t="s">
        <v>0</v>
      </c>
      <c r="O8">
        <f ca="1">+B8*100+C8*10+D8+E8/10</f>
        <v>481.3</v>
      </c>
      <c r="P8">
        <f ca="1">+J8+K8/10+L8/100</f>
        <v>5.42</v>
      </c>
      <c r="Q8">
        <f t="shared" ca="1" si="1"/>
        <v>475.88</v>
      </c>
      <c r="R8" s="3">
        <f ca="1">INT(Q8/100)</f>
        <v>4</v>
      </c>
      <c r="S8" s="4">
        <f ca="1">MOD(INT(Q8/10),10)</f>
        <v>7</v>
      </c>
      <c r="T8" s="4">
        <f t="shared" ca="1" si="2"/>
        <v>5</v>
      </c>
      <c r="U8" s="10">
        <f t="shared" ca="1" si="26"/>
        <v>8</v>
      </c>
      <c r="V8" s="4">
        <f ca="1">MOD(Q8*100,10)</f>
        <v>8</v>
      </c>
      <c r="W8" s="18" t="s">
        <v>0</v>
      </c>
      <c r="X8" t="str">
        <f t="shared" ca="1" si="16"/>
        <v>481.3</v>
      </c>
      <c r="Y8" t="str">
        <f t="shared" ca="1" si="3"/>
        <v>5.42</v>
      </c>
      <c r="Z8" t="str">
        <f t="shared" ca="1" si="3"/>
        <v>475.88</v>
      </c>
      <c r="AA8" t="str">
        <f t="shared" ca="1" si="17"/>
        <v>481.3－5.42＝</v>
      </c>
      <c r="AC8" s="27">
        <v>7</v>
      </c>
      <c r="AD8" t="str">
        <f t="shared" ca="1" si="18"/>
        <v>481.3－5.42＝</v>
      </c>
      <c r="AE8" t="str">
        <f t="shared" ca="1" si="19"/>
        <v>475.88</v>
      </c>
      <c r="AF8" s="40">
        <f t="shared" ca="1" si="20"/>
        <v>4</v>
      </c>
      <c r="AG8" s="36">
        <f t="shared" ca="1" si="4"/>
        <v>8</v>
      </c>
      <c r="AH8" s="36">
        <f t="shared" ca="1" si="5"/>
        <v>1</v>
      </c>
      <c r="AI8" s="37" t="s">
        <v>1</v>
      </c>
      <c r="AJ8" s="36">
        <f t="shared" ca="1" si="21"/>
        <v>3</v>
      </c>
      <c r="AK8" s="39" t="str">
        <f t="shared" si="6"/>
        <v/>
      </c>
      <c r="AL8" s="38" t="str">
        <f t="shared" si="7"/>
        <v/>
      </c>
      <c r="AM8" s="35" t="str">
        <f t="shared" si="22"/>
        <v/>
      </c>
      <c r="AN8" s="39" t="str">
        <f t="shared" si="8"/>
        <v/>
      </c>
      <c r="AO8" s="36">
        <f t="shared" ca="1" si="9"/>
        <v>5</v>
      </c>
      <c r="AP8" s="37" t="s">
        <v>1</v>
      </c>
      <c r="AQ8" s="36">
        <f t="shared" ca="1" si="23"/>
        <v>4</v>
      </c>
      <c r="AR8" s="36">
        <f t="shared" ca="1" si="10"/>
        <v>2</v>
      </c>
      <c r="AS8" s="38" t="str">
        <f t="shared" si="11"/>
        <v/>
      </c>
      <c r="AT8" s="35">
        <f t="shared" ca="1" si="24"/>
        <v>4</v>
      </c>
      <c r="AU8" s="39">
        <f t="shared" ca="1" si="12"/>
        <v>7</v>
      </c>
      <c r="AV8" s="36">
        <f t="shared" ca="1" si="13"/>
        <v>5</v>
      </c>
      <c r="AW8" s="36">
        <f t="shared" ca="1" si="25"/>
        <v>8</v>
      </c>
      <c r="AX8" s="36">
        <f t="shared" ca="1" si="14"/>
        <v>8</v>
      </c>
      <c r="AY8" s="38" t="str">
        <f t="shared" si="15"/>
        <v/>
      </c>
    </row>
    <row r="9" spans="2:51">
      <c r="B9" s="16" t="s">
        <v>0</v>
      </c>
      <c r="C9" s="4">
        <f ca="1">RANDBETWEEN(1,9)</f>
        <v>3</v>
      </c>
      <c r="D9" s="4">
        <f ca="1">RANDBETWEEN(0,7)</f>
        <v>6</v>
      </c>
      <c r="E9" s="10">
        <f ca="1">RANDBETWEEN(0,7)</f>
        <v>7</v>
      </c>
      <c r="F9" s="4">
        <f ca="1">RANDBETWEEN(1,9)</f>
        <v>8</v>
      </c>
      <c r="G9" s="18" t="s">
        <v>0</v>
      </c>
      <c r="H9" s="16" t="s">
        <v>0</v>
      </c>
      <c r="I9" s="19" t="s">
        <v>0</v>
      </c>
      <c r="J9" s="17">
        <v>0</v>
      </c>
      <c r="K9" s="10">
        <f ca="1">RANDBETWEEN(E9+1,9)</f>
        <v>8</v>
      </c>
      <c r="L9" s="4">
        <f ca="1">RANDBETWEEN(0,9)</f>
        <v>7</v>
      </c>
      <c r="M9" s="5">
        <f ca="1">RANDBETWEEN(1,9)</f>
        <v>2</v>
      </c>
      <c r="O9">
        <f ca="1">+C9*10+D9+E9/10+F9/100</f>
        <v>36.78</v>
      </c>
      <c r="P9">
        <f ca="1">+K9/10+L9/100+M9/1000</f>
        <v>0.87200000000000011</v>
      </c>
      <c r="Q9">
        <f t="shared" ca="1" si="1"/>
        <v>35.908000000000001</v>
      </c>
      <c r="R9" s="16" t="s">
        <v>0</v>
      </c>
      <c r="S9" s="19">
        <f ca="1">INT(Q9/10)</f>
        <v>3</v>
      </c>
      <c r="T9" s="4">
        <f t="shared" ca="1" si="2"/>
        <v>5</v>
      </c>
      <c r="U9" s="10">
        <f t="shared" ca="1" si="26"/>
        <v>9</v>
      </c>
      <c r="V9" s="4">
        <f ca="1">MOD(INT(Q9*100),10)</f>
        <v>0</v>
      </c>
      <c r="W9" s="5">
        <f ca="1">MOD(INT(Q9*1000),10)</f>
        <v>8</v>
      </c>
      <c r="X9" t="str">
        <f t="shared" ca="1" si="16"/>
        <v>36.78</v>
      </c>
      <c r="Y9" t="str">
        <f ca="1">TEXT(P9,"##0.###")</f>
        <v>0.872</v>
      </c>
      <c r="Z9" t="str">
        <f t="shared" ca="1" si="3"/>
        <v>35.908</v>
      </c>
      <c r="AA9" t="str">
        <f t="shared" ca="1" si="17"/>
        <v>36.78－0.872＝</v>
      </c>
      <c r="AC9" s="27">
        <v>8</v>
      </c>
      <c r="AD9" t="str">
        <f t="shared" ca="1" si="18"/>
        <v>36.78－0.872＝</v>
      </c>
      <c r="AE9" t="str">
        <f t="shared" ca="1" si="19"/>
        <v>35.908</v>
      </c>
      <c r="AF9" s="35" t="str">
        <f t="shared" si="20"/>
        <v/>
      </c>
      <c r="AG9" s="36">
        <f t="shared" ca="1" si="4"/>
        <v>3</v>
      </c>
      <c r="AH9" s="36">
        <f t="shared" ca="1" si="5"/>
        <v>6</v>
      </c>
      <c r="AI9" s="37" t="s">
        <v>1</v>
      </c>
      <c r="AJ9" s="36">
        <f t="shared" ca="1" si="21"/>
        <v>7</v>
      </c>
      <c r="AK9" s="36">
        <f t="shared" ca="1" si="6"/>
        <v>8</v>
      </c>
      <c r="AL9" s="38" t="str">
        <f t="shared" si="7"/>
        <v/>
      </c>
      <c r="AM9" s="35" t="str">
        <f t="shared" si="22"/>
        <v/>
      </c>
      <c r="AN9" s="39" t="str">
        <f t="shared" si="8"/>
        <v/>
      </c>
      <c r="AO9" s="36">
        <f t="shared" si="9"/>
        <v>0</v>
      </c>
      <c r="AP9" s="37" t="s">
        <v>1</v>
      </c>
      <c r="AQ9" s="36">
        <f t="shared" ca="1" si="23"/>
        <v>8</v>
      </c>
      <c r="AR9" s="36">
        <f t="shared" ca="1" si="10"/>
        <v>7</v>
      </c>
      <c r="AS9" s="41">
        <f t="shared" ca="1" si="11"/>
        <v>2</v>
      </c>
      <c r="AT9" s="35" t="str">
        <f t="shared" si="24"/>
        <v/>
      </c>
      <c r="AU9" s="39">
        <f t="shared" ca="1" si="12"/>
        <v>3</v>
      </c>
      <c r="AV9" s="36">
        <f t="shared" ca="1" si="13"/>
        <v>5</v>
      </c>
      <c r="AW9" s="36">
        <f t="shared" ca="1" si="25"/>
        <v>9</v>
      </c>
      <c r="AX9" s="36">
        <f t="shared" ca="1" si="14"/>
        <v>0</v>
      </c>
      <c r="AY9" s="41">
        <f t="shared" ca="1" si="15"/>
        <v>8</v>
      </c>
    </row>
    <row r="10" spans="2:51">
      <c r="B10" s="16" t="s">
        <v>0</v>
      </c>
      <c r="C10" s="4">
        <f ca="1">RANDBETWEEN(1,9)</f>
        <v>9</v>
      </c>
      <c r="D10" s="4">
        <f ca="1">RANDBETWEEN(0,7)</f>
        <v>5</v>
      </c>
      <c r="E10" s="21" t="s">
        <v>0</v>
      </c>
      <c r="F10" s="19" t="s">
        <v>0</v>
      </c>
      <c r="G10" s="18" t="s">
        <v>0</v>
      </c>
      <c r="H10" s="16" t="s">
        <v>0</v>
      </c>
      <c r="I10" s="19" t="s">
        <v>0</v>
      </c>
      <c r="J10" s="4">
        <f ca="1">RANDBETWEEN(D10+1,9)</f>
        <v>9</v>
      </c>
      <c r="K10" s="10">
        <f t="shared" ca="1" si="0"/>
        <v>3</v>
      </c>
      <c r="L10" s="4">
        <f ca="1">RANDBETWEEN(1,9)</f>
        <v>9</v>
      </c>
      <c r="M10" s="18" t="s">
        <v>0</v>
      </c>
      <c r="O10">
        <f ca="1">+C10*10+D10</f>
        <v>95</v>
      </c>
      <c r="P10">
        <f ca="1">+J10+K10/10+L10/100</f>
        <v>9.39</v>
      </c>
      <c r="Q10">
        <f t="shared" ca="1" si="1"/>
        <v>85.61</v>
      </c>
      <c r="R10" s="16" t="s">
        <v>0</v>
      </c>
      <c r="S10" s="19">
        <f ca="1">INT(Q10/10)</f>
        <v>8</v>
      </c>
      <c r="T10" s="4">
        <f t="shared" ca="1" si="2"/>
        <v>5</v>
      </c>
      <c r="U10" s="10">
        <f t="shared" ca="1" si="26"/>
        <v>6</v>
      </c>
      <c r="V10" s="4">
        <f ca="1">MOD(Q10*100,10)</f>
        <v>1</v>
      </c>
      <c r="W10" s="18" t="s">
        <v>0</v>
      </c>
      <c r="X10" t="str">
        <f ca="1">TEXT(O10,"#")</f>
        <v>95</v>
      </c>
      <c r="Y10" t="str">
        <f t="shared" ca="1" si="3"/>
        <v>9.39</v>
      </c>
      <c r="Z10" t="str">
        <f t="shared" ca="1" si="3"/>
        <v>85.61</v>
      </c>
      <c r="AA10" t="str">
        <f t="shared" ca="1" si="17"/>
        <v>95－9.39＝</v>
      </c>
      <c r="AC10" s="27">
        <v>9</v>
      </c>
      <c r="AD10" t="str">
        <f t="shared" ca="1" si="18"/>
        <v>95－9.39＝</v>
      </c>
      <c r="AE10" t="str">
        <f t="shared" ca="1" si="19"/>
        <v>85.61</v>
      </c>
      <c r="AF10" s="35" t="str">
        <f t="shared" si="20"/>
        <v/>
      </c>
      <c r="AG10" s="36">
        <f t="shared" ca="1" si="4"/>
        <v>9</v>
      </c>
      <c r="AH10" s="36">
        <f t="shared" ca="1" si="5"/>
        <v>5</v>
      </c>
      <c r="AI10" s="42" t="s">
        <v>0</v>
      </c>
      <c r="AJ10" s="39" t="str">
        <f t="shared" si="21"/>
        <v/>
      </c>
      <c r="AK10" s="39" t="str">
        <f t="shared" si="6"/>
        <v/>
      </c>
      <c r="AL10" s="38" t="str">
        <f t="shared" si="7"/>
        <v/>
      </c>
      <c r="AM10" s="35" t="str">
        <f t="shared" si="22"/>
        <v/>
      </c>
      <c r="AN10" s="39" t="str">
        <f t="shared" si="8"/>
        <v/>
      </c>
      <c r="AO10" s="36">
        <f t="shared" ca="1" si="9"/>
        <v>9</v>
      </c>
      <c r="AP10" s="37" t="s">
        <v>1</v>
      </c>
      <c r="AQ10" s="36">
        <f t="shared" ca="1" si="23"/>
        <v>3</v>
      </c>
      <c r="AR10" s="36">
        <f t="shared" ca="1" si="10"/>
        <v>9</v>
      </c>
      <c r="AS10" s="38" t="str">
        <f t="shared" si="11"/>
        <v/>
      </c>
      <c r="AT10" s="35" t="str">
        <f t="shared" si="24"/>
        <v/>
      </c>
      <c r="AU10" s="39">
        <f t="shared" ca="1" si="12"/>
        <v>8</v>
      </c>
      <c r="AV10" s="36">
        <f t="shared" ca="1" si="13"/>
        <v>5</v>
      </c>
      <c r="AW10" s="36">
        <f t="shared" ca="1" si="25"/>
        <v>6</v>
      </c>
      <c r="AX10" s="36">
        <f t="shared" ca="1" si="14"/>
        <v>1</v>
      </c>
      <c r="AY10" s="38" t="str">
        <f t="shared" si="15"/>
        <v/>
      </c>
    </row>
    <row r="11" spans="2:51">
      <c r="B11" s="16" t="s">
        <v>0</v>
      </c>
      <c r="C11" s="19" t="s">
        <v>0</v>
      </c>
      <c r="D11" s="4">
        <f ca="1">RANDBETWEEN(2,9)</f>
        <v>7</v>
      </c>
      <c r="E11" s="21" t="s">
        <v>0</v>
      </c>
      <c r="F11" s="19" t="s">
        <v>0</v>
      </c>
      <c r="G11" s="18" t="s">
        <v>0</v>
      </c>
      <c r="H11" s="16" t="s">
        <v>0</v>
      </c>
      <c r="I11" s="19" t="s">
        <v>0</v>
      </c>
      <c r="J11" s="22">
        <v>0</v>
      </c>
      <c r="K11" s="10">
        <f ca="1">RANDBETWEEN(1,9)</f>
        <v>7</v>
      </c>
      <c r="L11" s="4">
        <f t="shared" ca="1" si="0"/>
        <v>6</v>
      </c>
      <c r="M11" s="5">
        <f ca="1">RANDBETWEEN(1,9)</f>
        <v>5</v>
      </c>
      <c r="O11">
        <f ca="1">+D11</f>
        <v>7</v>
      </c>
      <c r="P11">
        <f ca="1">+K11/10+L11/100+M11/1000</f>
        <v>0.76500000000000001</v>
      </c>
      <c r="Q11">
        <f t="shared" ca="1" si="1"/>
        <v>6.2350000000000003</v>
      </c>
      <c r="R11" s="16" t="s">
        <v>0</v>
      </c>
      <c r="S11" s="19" t="s">
        <v>0</v>
      </c>
      <c r="T11" s="23">
        <f ca="1">INT(Q11)</f>
        <v>6</v>
      </c>
      <c r="U11" s="10">
        <f t="shared" ca="1" si="26"/>
        <v>2</v>
      </c>
      <c r="V11" s="4">
        <f ca="1">MOD(INT(Q11*100),10)</f>
        <v>3</v>
      </c>
      <c r="W11" s="5">
        <f ca="1">MOD(INT(Q11*1000),10)</f>
        <v>5</v>
      </c>
      <c r="X11" t="str">
        <f ca="1">TEXT(O11,"##")</f>
        <v>7</v>
      </c>
      <c r="Y11" t="str">
        <f t="shared" ref="Y11:Y12" ca="1" si="27">TEXT(P11,"##0.###")</f>
        <v>0.765</v>
      </c>
      <c r="Z11" t="str">
        <f t="shared" ca="1" si="3"/>
        <v>6.235</v>
      </c>
      <c r="AA11" t="str">
        <f t="shared" ca="1" si="17"/>
        <v>7－0.765＝</v>
      </c>
      <c r="AC11" s="27">
        <v>10</v>
      </c>
      <c r="AD11" t="str">
        <f t="shared" ca="1" si="18"/>
        <v>7－0.765＝</v>
      </c>
      <c r="AE11" t="str">
        <f t="shared" ca="1" si="19"/>
        <v>6.235</v>
      </c>
      <c r="AF11" s="35" t="str">
        <f t="shared" si="20"/>
        <v/>
      </c>
      <c r="AG11" s="39" t="str">
        <f t="shared" si="4"/>
        <v/>
      </c>
      <c r="AH11" s="36">
        <f t="shared" ca="1" si="5"/>
        <v>7</v>
      </c>
      <c r="AI11" s="42" t="s">
        <v>0</v>
      </c>
      <c r="AJ11" s="39" t="str">
        <f t="shared" si="21"/>
        <v/>
      </c>
      <c r="AK11" s="39" t="str">
        <f t="shared" si="6"/>
        <v/>
      </c>
      <c r="AL11" s="38" t="str">
        <f t="shared" si="7"/>
        <v/>
      </c>
      <c r="AM11" s="35" t="str">
        <f t="shared" si="22"/>
        <v/>
      </c>
      <c r="AN11" s="39" t="str">
        <f t="shared" si="8"/>
        <v/>
      </c>
      <c r="AO11" s="39">
        <f t="shared" si="9"/>
        <v>0</v>
      </c>
      <c r="AP11" s="37" t="s">
        <v>1</v>
      </c>
      <c r="AQ11" s="36">
        <f t="shared" ca="1" si="23"/>
        <v>7</v>
      </c>
      <c r="AR11" s="36">
        <f t="shared" ca="1" si="10"/>
        <v>6</v>
      </c>
      <c r="AS11" s="41">
        <f t="shared" ca="1" si="11"/>
        <v>5</v>
      </c>
      <c r="AT11" s="35" t="str">
        <f t="shared" si="24"/>
        <v/>
      </c>
      <c r="AU11" s="39" t="str">
        <f t="shared" si="12"/>
        <v/>
      </c>
      <c r="AV11" s="39">
        <f t="shared" ca="1" si="13"/>
        <v>6</v>
      </c>
      <c r="AW11" s="36">
        <f t="shared" ca="1" si="25"/>
        <v>2</v>
      </c>
      <c r="AX11" s="36">
        <f t="shared" ca="1" si="14"/>
        <v>3</v>
      </c>
      <c r="AY11" s="41">
        <f t="shared" ca="1" si="15"/>
        <v>5</v>
      </c>
    </row>
    <row r="12" spans="2:51">
      <c r="B12" s="16" t="s">
        <v>0</v>
      </c>
      <c r="C12" s="19" t="s">
        <v>0</v>
      </c>
      <c r="D12" s="4">
        <f ca="1">RANDBETWEEN(2,9)</f>
        <v>5</v>
      </c>
      <c r="E12" s="20">
        <v>0</v>
      </c>
      <c r="F12" s="17">
        <v>0</v>
      </c>
      <c r="G12" s="5">
        <f ca="1">RANDBETWEEN(1,7)</f>
        <v>6</v>
      </c>
      <c r="H12" s="16" t="s">
        <v>0</v>
      </c>
      <c r="I12" s="19" t="s">
        <v>0</v>
      </c>
      <c r="J12" s="22">
        <v>0</v>
      </c>
      <c r="K12" s="10">
        <f t="shared" ca="1" si="0"/>
        <v>4</v>
      </c>
      <c r="L12" s="4">
        <f t="shared" ca="1" si="0"/>
        <v>8</v>
      </c>
      <c r="M12" s="5">
        <f ca="1">RANDBETWEEN(G12+1,9)</f>
        <v>7</v>
      </c>
      <c r="O12">
        <f ca="1">D12+G12/1000</f>
        <v>5.0060000000000002</v>
      </c>
      <c r="P12">
        <f ca="1">+K12/10+L12/100+M12/1000</f>
        <v>0.48700000000000004</v>
      </c>
      <c r="Q12">
        <f t="shared" ca="1" si="1"/>
        <v>4.5190000000000001</v>
      </c>
      <c r="R12" s="16" t="s">
        <v>0</v>
      </c>
      <c r="S12" s="19" t="s">
        <v>0</v>
      </c>
      <c r="T12" s="4">
        <f ca="1">INT(Q12)</f>
        <v>4</v>
      </c>
      <c r="U12" s="10">
        <f t="shared" ca="1" si="26"/>
        <v>5</v>
      </c>
      <c r="V12" s="4">
        <f ca="1">MOD(INT(Q12*100),10)</f>
        <v>1</v>
      </c>
      <c r="W12" s="5">
        <f ca="1">MOD(INT(Q12*1000),10)</f>
        <v>9</v>
      </c>
      <c r="X12" t="str">
        <f t="shared" ca="1" si="16"/>
        <v>5.006</v>
      </c>
      <c r="Y12" t="str">
        <f t="shared" ca="1" si="27"/>
        <v>0.487</v>
      </c>
      <c r="Z12" t="str">
        <f t="shared" ca="1" si="3"/>
        <v>4.519</v>
      </c>
      <c r="AA12" t="str">
        <f t="shared" ca="1" si="17"/>
        <v>5.006－0.487＝</v>
      </c>
      <c r="AC12" s="27">
        <v>11</v>
      </c>
      <c r="AD12" t="str">
        <f t="shared" ca="1" si="18"/>
        <v>5.006－0.487＝</v>
      </c>
      <c r="AE12" t="str">
        <f t="shared" ca="1" si="19"/>
        <v>4.519</v>
      </c>
      <c r="AF12" s="35" t="str">
        <f t="shared" si="20"/>
        <v/>
      </c>
      <c r="AG12" s="39" t="str">
        <f t="shared" si="4"/>
        <v/>
      </c>
      <c r="AH12" s="36">
        <f t="shared" ca="1" si="5"/>
        <v>5</v>
      </c>
      <c r="AI12" s="37" t="s">
        <v>1</v>
      </c>
      <c r="AJ12" s="36">
        <f t="shared" si="21"/>
        <v>0</v>
      </c>
      <c r="AK12" s="36">
        <f t="shared" si="6"/>
        <v>0</v>
      </c>
      <c r="AL12" s="41">
        <f t="shared" ca="1" si="7"/>
        <v>6</v>
      </c>
      <c r="AM12" s="35" t="str">
        <f t="shared" si="22"/>
        <v/>
      </c>
      <c r="AN12" s="39" t="str">
        <f t="shared" si="8"/>
        <v/>
      </c>
      <c r="AO12" s="39">
        <f t="shared" si="9"/>
        <v>0</v>
      </c>
      <c r="AP12" s="37" t="s">
        <v>1</v>
      </c>
      <c r="AQ12" s="36">
        <f t="shared" ca="1" si="23"/>
        <v>4</v>
      </c>
      <c r="AR12" s="36">
        <f t="shared" ca="1" si="10"/>
        <v>8</v>
      </c>
      <c r="AS12" s="41">
        <f t="shared" ca="1" si="11"/>
        <v>7</v>
      </c>
      <c r="AT12" s="35" t="str">
        <f t="shared" si="24"/>
        <v/>
      </c>
      <c r="AU12" s="39" t="str">
        <f t="shared" si="12"/>
        <v/>
      </c>
      <c r="AV12" s="39">
        <f t="shared" ca="1" si="13"/>
        <v>4</v>
      </c>
      <c r="AW12" s="36">
        <f t="shared" ca="1" si="25"/>
        <v>5</v>
      </c>
      <c r="AX12" s="36">
        <f t="shared" ca="1" si="14"/>
        <v>1</v>
      </c>
      <c r="AY12" s="41">
        <f t="shared" ca="1" si="15"/>
        <v>9</v>
      </c>
    </row>
    <row r="13" spans="2:51" ht="12.75" thickBot="1">
      <c r="B13" s="6">
        <f ca="1">RANDBETWEEN(1,9)</f>
        <v>3</v>
      </c>
      <c r="C13" s="26">
        <v>0</v>
      </c>
      <c r="D13" s="26">
        <v>0</v>
      </c>
      <c r="E13" s="11">
        <f ca="1">RANDBETWEEN(1,7)</f>
        <v>5</v>
      </c>
      <c r="F13" s="24" t="s">
        <v>0</v>
      </c>
      <c r="G13" s="25" t="s">
        <v>0</v>
      </c>
      <c r="H13" s="6" t="s">
        <v>0</v>
      </c>
      <c r="I13" s="7">
        <f ca="1">RANDBETWEEN(C13+1,9)</f>
        <v>5</v>
      </c>
      <c r="J13" s="7">
        <f t="shared" ca="1" si="0"/>
        <v>3</v>
      </c>
      <c r="K13" s="11">
        <f ca="1">RANDBETWEEN(E13+1,9)</f>
        <v>9</v>
      </c>
      <c r="L13" s="7" t="s">
        <v>0</v>
      </c>
      <c r="M13" s="8" t="s">
        <v>0</v>
      </c>
      <c r="O13">
        <f ca="1">+B13*100+C13*10+D13+E13/10</f>
        <v>300.5</v>
      </c>
      <c r="P13">
        <f ca="1">+I13*10+J13+K13/10</f>
        <v>53.9</v>
      </c>
      <c r="Q13">
        <f t="shared" ca="1" si="1"/>
        <v>246.6</v>
      </c>
      <c r="R13" s="6">
        <f ca="1">INT(Q13/100)</f>
        <v>2</v>
      </c>
      <c r="S13" s="7">
        <f ca="1">MOD(INT(Q13/10),10)</f>
        <v>4</v>
      </c>
      <c r="T13" s="7">
        <f ca="1">MOD(INT(Q13),10)</f>
        <v>6</v>
      </c>
      <c r="U13" s="11">
        <f ca="1">MOD(Q13*10,10)</f>
        <v>6</v>
      </c>
      <c r="V13" s="24" t="s">
        <v>0</v>
      </c>
      <c r="W13" s="25" t="s">
        <v>0</v>
      </c>
      <c r="X13" t="str">
        <f t="shared" ca="1" si="16"/>
        <v>300.5</v>
      </c>
      <c r="Y13" t="str">
        <f t="shared" ca="1" si="3"/>
        <v>53.9</v>
      </c>
      <c r="Z13" t="str">
        <f t="shared" ca="1" si="3"/>
        <v>246.6</v>
      </c>
      <c r="AA13" t="str">
        <f t="shared" ca="1" si="17"/>
        <v>300.5－53.9＝</v>
      </c>
      <c r="AC13" s="27">
        <v>12</v>
      </c>
      <c r="AD13" t="str">
        <f t="shared" ca="1" si="18"/>
        <v>300.5－53.9＝</v>
      </c>
      <c r="AE13" t="str">
        <f t="shared" ca="1" si="19"/>
        <v>246.6</v>
      </c>
      <c r="AF13" s="43">
        <f t="shared" ca="1" si="20"/>
        <v>3</v>
      </c>
      <c r="AG13" s="44">
        <f t="shared" si="4"/>
        <v>0</v>
      </c>
      <c r="AH13" s="44">
        <f t="shared" si="5"/>
        <v>0</v>
      </c>
      <c r="AI13" s="45" t="s">
        <v>1</v>
      </c>
      <c r="AJ13" s="44">
        <f t="shared" ca="1" si="21"/>
        <v>5</v>
      </c>
      <c r="AK13" s="46" t="str">
        <f t="shared" si="6"/>
        <v/>
      </c>
      <c r="AL13" s="47" t="str">
        <f t="shared" si="7"/>
        <v/>
      </c>
      <c r="AM13" s="43" t="str">
        <f t="shared" si="22"/>
        <v/>
      </c>
      <c r="AN13" s="44">
        <f t="shared" ca="1" si="8"/>
        <v>5</v>
      </c>
      <c r="AO13" s="44">
        <f t="shared" ca="1" si="9"/>
        <v>3</v>
      </c>
      <c r="AP13" s="45" t="s">
        <v>1</v>
      </c>
      <c r="AQ13" s="44">
        <f t="shared" ca="1" si="23"/>
        <v>9</v>
      </c>
      <c r="AR13" s="44" t="str">
        <f t="shared" si="10"/>
        <v/>
      </c>
      <c r="AS13" s="48" t="str">
        <f t="shared" si="11"/>
        <v/>
      </c>
      <c r="AT13" s="43">
        <f t="shared" ca="1" si="24"/>
        <v>2</v>
      </c>
      <c r="AU13" s="44">
        <f t="shared" ca="1" si="12"/>
        <v>4</v>
      </c>
      <c r="AV13" s="44">
        <f t="shared" ca="1" si="13"/>
        <v>6</v>
      </c>
      <c r="AW13" s="44">
        <f t="shared" ca="1" si="25"/>
        <v>6</v>
      </c>
      <c r="AX13" s="44" t="str">
        <f t="shared" si="14"/>
        <v/>
      </c>
      <c r="AY13" s="48" t="str">
        <f t="shared" si="15"/>
        <v/>
      </c>
    </row>
    <row r="14" spans="2:51">
      <c r="AC14" s="28">
        <v>1</v>
      </c>
      <c r="AD14" s="28">
        <v>2</v>
      </c>
      <c r="AE14" s="28">
        <v>3</v>
      </c>
      <c r="AF14" s="28">
        <v>4</v>
      </c>
      <c r="AG14" s="28">
        <v>5</v>
      </c>
      <c r="AH14" s="28">
        <v>6</v>
      </c>
      <c r="AI14" s="28">
        <v>7</v>
      </c>
      <c r="AJ14" s="28">
        <v>8</v>
      </c>
      <c r="AK14" s="28">
        <v>9</v>
      </c>
      <c r="AL14" s="28">
        <v>10</v>
      </c>
      <c r="AM14" s="28">
        <v>11</v>
      </c>
      <c r="AN14" s="28">
        <v>12</v>
      </c>
      <c r="AO14" s="28">
        <v>13</v>
      </c>
      <c r="AP14" s="28">
        <v>14</v>
      </c>
      <c r="AQ14" s="28">
        <v>15</v>
      </c>
      <c r="AR14" s="28">
        <v>16</v>
      </c>
      <c r="AS14" s="28">
        <v>17</v>
      </c>
      <c r="AT14" s="28">
        <v>18</v>
      </c>
      <c r="AU14" s="28">
        <v>19</v>
      </c>
      <c r="AV14" s="28">
        <v>20</v>
      </c>
      <c r="AW14" s="28">
        <v>21</v>
      </c>
      <c r="AX14" s="28">
        <v>22</v>
      </c>
      <c r="AY14" s="28">
        <v>23</v>
      </c>
    </row>
    <row r="16" spans="2:51" ht="12.75" thickBot="1">
      <c r="T16" t="str">
        <f>+AM2</f>
        <v/>
      </c>
      <c r="AC16" t="s">
        <v>4</v>
      </c>
    </row>
    <row r="17" spans="27:51">
      <c r="AA17" s="49">
        <f ca="1">RAND()</f>
        <v>0.44456321954467271</v>
      </c>
      <c r="AB17">
        <f ca="1">RANK(AA17,$AA$17:$AA$28)</f>
        <v>9</v>
      </c>
      <c r="AC17" s="51">
        <v>1</v>
      </c>
      <c r="AD17" t="str">
        <f t="shared" ref="AD17:AM28" ca="1" si="28">VLOOKUP($AB17,pa,AD$14)</f>
        <v>95－9.39＝</v>
      </c>
      <c r="AE17" t="str">
        <f t="shared" ca="1" si="28"/>
        <v>85.61</v>
      </c>
      <c r="AF17" s="29" t="str">
        <f t="shared" ca="1" si="28"/>
        <v/>
      </c>
      <c r="AG17" s="30">
        <f t="shared" ca="1" si="28"/>
        <v>9</v>
      </c>
      <c r="AH17" s="30">
        <f t="shared" ca="1" si="28"/>
        <v>5</v>
      </c>
      <c r="AI17" s="31" t="str">
        <f t="shared" ca="1" si="28"/>
        <v/>
      </c>
      <c r="AJ17" s="30" t="str">
        <f t="shared" ca="1" si="28"/>
        <v/>
      </c>
      <c r="AK17" s="32" t="str">
        <f t="shared" ca="1" si="28"/>
        <v/>
      </c>
      <c r="AL17" s="33" t="str">
        <f t="shared" ca="1" si="28"/>
        <v/>
      </c>
      <c r="AM17" s="34" t="str">
        <f t="shared" ca="1" si="28"/>
        <v/>
      </c>
      <c r="AN17" s="30" t="str">
        <f t="shared" ref="AN17:AY28" ca="1" si="29">VLOOKUP($AB17,pa,AN$14)</f>
        <v/>
      </c>
      <c r="AO17" s="30">
        <f t="shared" ca="1" si="29"/>
        <v>9</v>
      </c>
      <c r="AP17" s="31" t="str">
        <f t="shared" ca="1" si="29"/>
        <v>.</v>
      </c>
      <c r="AQ17" s="30">
        <f t="shared" ca="1" si="29"/>
        <v>3</v>
      </c>
      <c r="AR17" s="32">
        <f t="shared" ca="1" si="29"/>
        <v>9</v>
      </c>
      <c r="AS17" s="33" t="str">
        <f t="shared" ca="1" si="29"/>
        <v/>
      </c>
      <c r="AT17" s="34" t="str">
        <f t="shared" ca="1" si="29"/>
        <v/>
      </c>
      <c r="AU17" s="30">
        <f t="shared" ca="1" si="29"/>
        <v>8</v>
      </c>
      <c r="AV17" s="30">
        <f t="shared" ca="1" si="29"/>
        <v>5</v>
      </c>
      <c r="AW17" s="30">
        <f t="shared" ca="1" si="29"/>
        <v>6</v>
      </c>
      <c r="AX17" s="32">
        <f t="shared" ca="1" si="29"/>
        <v>1</v>
      </c>
      <c r="AY17" s="33" t="str">
        <f t="shared" ca="1" si="29"/>
        <v/>
      </c>
    </row>
    <row r="18" spans="27:51">
      <c r="AA18" s="49">
        <f t="shared" ref="AA18:AA28" ca="1" si="30">RAND()</f>
        <v>0.83700271688486549</v>
      </c>
      <c r="AB18">
        <f t="shared" ref="AB18:AB28" ca="1" si="31">RANK(AA18,$AA$17:$AA$28)</f>
        <v>3</v>
      </c>
      <c r="AC18" s="51">
        <v>2</v>
      </c>
      <c r="AD18" t="str">
        <f t="shared" ca="1" si="28"/>
        <v>20.05－9.28＝</v>
      </c>
      <c r="AE18" t="str">
        <f t="shared" ca="1" si="28"/>
        <v>10.77</v>
      </c>
      <c r="AF18" s="35" t="str">
        <f t="shared" ca="1" si="28"/>
        <v/>
      </c>
      <c r="AG18" s="36">
        <f t="shared" ca="1" si="28"/>
        <v>2</v>
      </c>
      <c r="AH18" s="36">
        <f t="shared" ca="1" si="28"/>
        <v>0</v>
      </c>
      <c r="AI18" s="37" t="str">
        <f t="shared" ca="1" si="28"/>
        <v>.</v>
      </c>
      <c r="AJ18" s="36">
        <f t="shared" ca="1" si="28"/>
        <v>0</v>
      </c>
      <c r="AK18" s="36">
        <f t="shared" ca="1" si="28"/>
        <v>5</v>
      </c>
      <c r="AL18" s="38" t="str">
        <f t="shared" ca="1" si="28"/>
        <v/>
      </c>
      <c r="AM18" s="35" t="str">
        <f t="shared" ca="1" si="28"/>
        <v/>
      </c>
      <c r="AN18" s="39" t="str">
        <f t="shared" ca="1" si="29"/>
        <v/>
      </c>
      <c r="AO18" s="36">
        <f t="shared" ca="1" si="29"/>
        <v>9</v>
      </c>
      <c r="AP18" s="37" t="str">
        <f t="shared" ca="1" si="29"/>
        <v>.</v>
      </c>
      <c r="AQ18" s="36">
        <f t="shared" ca="1" si="29"/>
        <v>2</v>
      </c>
      <c r="AR18" s="36">
        <f t="shared" ca="1" si="29"/>
        <v>8</v>
      </c>
      <c r="AS18" s="38" t="str">
        <f t="shared" ca="1" si="29"/>
        <v/>
      </c>
      <c r="AT18" s="35" t="str">
        <f t="shared" ca="1" si="29"/>
        <v/>
      </c>
      <c r="AU18" s="39">
        <f t="shared" ca="1" si="29"/>
        <v>1</v>
      </c>
      <c r="AV18" s="36">
        <f t="shared" ca="1" si="29"/>
        <v>0</v>
      </c>
      <c r="AW18" s="36">
        <f t="shared" ca="1" si="29"/>
        <v>7</v>
      </c>
      <c r="AX18" s="36">
        <f t="shared" ca="1" si="29"/>
        <v>7.0000000000002274</v>
      </c>
      <c r="AY18" s="38" t="str">
        <f t="shared" ca="1" si="29"/>
        <v/>
      </c>
    </row>
    <row r="19" spans="27:51">
      <c r="AA19" s="49">
        <f t="shared" ca="1" si="30"/>
        <v>0.53869690743792431</v>
      </c>
      <c r="AB19">
        <f t="shared" ca="1" si="31"/>
        <v>6</v>
      </c>
      <c r="AC19" s="51">
        <v>3</v>
      </c>
      <c r="AD19" t="str">
        <f t="shared" ca="1" si="28"/>
        <v>5.106－2.9＝</v>
      </c>
      <c r="AE19" t="str">
        <f t="shared" ca="1" si="28"/>
        <v>2.206</v>
      </c>
      <c r="AF19" s="35" t="str">
        <f t="shared" ca="1" si="28"/>
        <v/>
      </c>
      <c r="AG19" s="36" t="str">
        <f t="shared" ca="1" si="28"/>
        <v/>
      </c>
      <c r="AH19" s="36">
        <f t="shared" ca="1" si="28"/>
        <v>5</v>
      </c>
      <c r="AI19" s="37" t="str">
        <f t="shared" ca="1" si="28"/>
        <v>.</v>
      </c>
      <c r="AJ19" s="36">
        <f t="shared" ca="1" si="28"/>
        <v>1</v>
      </c>
      <c r="AK19" s="36">
        <f t="shared" ca="1" si="28"/>
        <v>0</v>
      </c>
      <c r="AL19" s="38">
        <f t="shared" ca="1" si="28"/>
        <v>6</v>
      </c>
      <c r="AM19" s="35" t="str">
        <f t="shared" ca="1" si="28"/>
        <v/>
      </c>
      <c r="AN19" s="39" t="str">
        <f t="shared" ca="1" si="29"/>
        <v/>
      </c>
      <c r="AO19" s="36">
        <f t="shared" ca="1" si="29"/>
        <v>2</v>
      </c>
      <c r="AP19" s="37" t="str">
        <f t="shared" ca="1" si="29"/>
        <v>.</v>
      </c>
      <c r="AQ19" s="36">
        <f t="shared" ca="1" si="29"/>
        <v>9</v>
      </c>
      <c r="AR19" s="36" t="str">
        <f t="shared" ca="1" si="29"/>
        <v/>
      </c>
      <c r="AS19" s="38" t="str">
        <f t="shared" ca="1" si="29"/>
        <v/>
      </c>
      <c r="AT19" s="35" t="str">
        <f t="shared" ca="1" si="29"/>
        <v/>
      </c>
      <c r="AU19" s="39" t="str">
        <f t="shared" ca="1" si="29"/>
        <v/>
      </c>
      <c r="AV19" s="36">
        <f t="shared" ca="1" si="29"/>
        <v>2</v>
      </c>
      <c r="AW19" s="36">
        <f t="shared" ca="1" si="29"/>
        <v>2</v>
      </c>
      <c r="AX19" s="36">
        <f t="shared" ca="1" si="29"/>
        <v>0</v>
      </c>
      <c r="AY19" s="38">
        <f t="shared" ca="1" si="29"/>
        <v>6</v>
      </c>
    </row>
    <row r="20" spans="27:51">
      <c r="AA20" s="49">
        <f t="shared" ca="1" si="30"/>
        <v>0.14534717678153553</v>
      </c>
      <c r="AB20">
        <f t="shared" ca="1" si="31"/>
        <v>10</v>
      </c>
      <c r="AC20" s="51">
        <v>4</v>
      </c>
      <c r="AD20" t="str">
        <f t="shared" ca="1" si="28"/>
        <v>7－0.765＝</v>
      </c>
      <c r="AE20" t="str">
        <f t="shared" ca="1" si="28"/>
        <v>6.235</v>
      </c>
      <c r="AF20" s="40" t="str">
        <f t="shared" ca="1" si="28"/>
        <v/>
      </c>
      <c r="AG20" s="36" t="str">
        <f t="shared" ca="1" si="28"/>
        <v/>
      </c>
      <c r="AH20" s="36">
        <f t="shared" ca="1" si="28"/>
        <v>7</v>
      </c>
      <c r="AI20" s="37" t="str">
        <f t="shared" ca="1" si="28"/>
        <v/>
      </c>
      <c r="AJ20" s="36" t="str">
        <f t="shared" ca="1" si="28"/>
        <v/>
      </c>
      <c r="AK20" s="36" t="str">
        <f t="shared" ca="1" si="28"/>
        <v/>
      </c>
      <c r="AL20" s="41" t="str">
        <f t="shared" ca="1" si="28"/>
        <v/>
      </c>
      <c r="AM20" s="40" t="str">
        <f t="shared" ca="1" si="28"/>
        <v/>
      </c>
      <c r="AN20" s="36" t="str">
        <f t="shared" ca="1" si="29"/>
        <v/>
      </c>
      <c r="AO20" s="36">
        <f t="shared" ca="1" si="29"/>
        <v>0</v>
      </c>
      <c r="AP20" s="42" t="str">
        <f t="shared" ca="1" si="29"/>
        <v>.</v>
      </c>
      <c r="AQ20" s="39">
        <f t="shared" ca="1" si="29"/>
        <v>7</v>
      </c>
      <c r="AR20" s="36">
        <f t="shared" ca="1" si="29"/>
        <v>6</v>
      </c>
      <c r="AS20" s="41">
        <f t="shared" ca="1" si="29"/>
        <v>5</v>
      </c>
      <c r="AT20" s="40" t="str">
        <f t="shared" ca="1" si="29"/>
        <v/>
      </c>
      <c r="AU20" s="36" t="str">
        <f t="shared" ca="1" si="29"/>
        <v/>
      </c>
      <c r="AV20" s="36">
        <f t="shared" ca="1" si="29"/>
        <v>6</v>
      </c>
      <c r="AW20" s="39">
        <f t="shared" ca="1" si="29"/>
        <v>2</v>
      </c>
      <c r="AX20" s="36">
        <f t="shared" ca="1" si="29"/>
        <v>3</v>
      </c>
      <c r="AY20" s="41">
        <f t="shared" ca="1" si="29"/>
        <v>5</v>
      </c>
    </row>
    <row r="21" spans="27:51">
      <c r="AA21" s="49">
        <f t="shared" ca="1" si="30"/>
        <v>0.51327041477842783</v>
      </c>
      <c r="AB21">
        <f t="shared" ca="1" si="31"/>
        <v>7</v>
      </c>
      <c r="AC21" s="51">
        <v>5</v>
      </c>
      <c r="AD21" t="str">
        <f t="shared" ca="1" si="28"/>
        <v>481.3－5.42＝</v>
      </c>
      <c r="AE21" t="str">
        <f t="shared" ca="1" si="28"/>
        <v>475.88</v>
      </c>
      <c r="AF21" s="40">
        <f t="shared" ca="1" si="28"/>
        <v>4</v>
      </c>
      <c r="AG21" s="36">
        <f t="shared" ca="1" si="28"/>
        <v>8</v>
      </c>
      <c r="AH21" s="36">
        <f t="shared" ca="1" si="28"/>
        <v>1</v>
      </c>
      <c r="AI21" s="37" t="str">
        <f t="shared" ca="1" si="28"/>
        <v>.</v>
      </c>
      <c r="AJ21" s="36">
        <f t="shared" ca="1" si="28"/>
        <v>3</v>
      </c>
      <c r="AK21" s="36" t="str">
        <f t="shared" ca="1" si="28"/>
        <v/>
      </c>
      <c r="AL21" s="41" t="str">
        <f t="shared" ca="1" si="28"/>
        <v/>
      </c>
      <c r="AM21" s="40" t="str">
        <f t="shared" ca="1" si="28"/>
        <v/>
      </c>
      <c r="AN21" s="36" t="str">
        <f t="shared" ca="1" si="29"/>
        <v/>
      </c>
      <c r="AO21" s="36">
        <f t="shared" ca="1" si="29"/>
        <v>5</v>
      </c>
      <c r="AP21" s="37" t="str">
        <f t="shared" ca="1" si="29"/>
        <v>.</v>
      </c>
      <c r="AQ21" s="36">
        <f t="shared" ca="1" si="29"/>
        <v>4</v>
      </c>
      <c r="AR21" s="39">
        <f t="shared" ca="1" si="29"/>
        <v>2</v>
      </c>
      <c r="AS21" s="41" t="str">
        <f t="shared" ca="1" si="29"/>
        <v/>
      </c>
      <c r="AT21" s="40">
        <f t="shared" ca="1" si="29"/>
        <v>4</v>
      </c>
      <c r="AU21" s="36">
        <f t="shared" ca="1" si="29"/>
        <v>7</v>
      </c>
      <c r="AV21" s="36">
        <f t="shared" ca="1" si="29"/>
        <v>5</v>
      </c>
      <c r="AW21" s="36">
        <f t="shared" ca="1" si="29"/>
        <v>8</v>
      </c>
      <c r="AX21" s="39">
        <f t="shared" ca="1" si="29"/>
        <v>8</v>
      </c>
      <c r="AY21" s="41" t="str">
        <f t="shared" ca="1" si="29"/>
        <v/>
      </c>
    </row>
    <row r="22" spans="27:51">
      <c r="AA22" s="49">
        <f t="shared" ca="1" si="30"/>
        <v>0.48442552240531844</v>
      </c>
      <c r="AB22">
        <f t="shared" ca="1" si="31"/>
        <v>8</v>
      </c>
      <c r="AC22" s="51">
        <v>6</v>
      </c>
      <c r="AD22" t="str">
        <f t="shared" ca="1" si="28"/>
        <v>36.78－0.872＝</v>
      </c>
      <c r="AE22" t="str">
        <f t="shared" ca="1" si="28"/>
        <v>35.908</v>
      </c>
      <c r="AF22" s="35" t="str">
        <f t="shared" ca="1" si="28"/>
        <v/>
      </c>
      <c r="AG22" s="39">
        <f t="shared" ca="1" si="28"/>
        <v>3</v>
      </c>
      <c r="AH22" s="36">
        <f t="shared" ca="1" si="28"/>
        <v>6</v>
      </c>
      <c r="AI22" s="37" t="str">
        <f t="shared" ca="1" si="28"/>
        <v>.</v>
      </c>
      <c r="AJ22" s="36">
        <f t="shared" ca="1" si="28"/>
        <v>7</v>
      </c>
      <c r="AK22" s="36">
        <f t="shared" ca="1" si="28"/>
        <v>8</v>
      </c>
      <c r="AL22" s="41" t="str">
        <f t="shared" ca="1" si="28"/>
        <v/>
      </c>
      <c r="AM22" s="35" t="str">
        <f t="shared" ca="1" si="28"/>
        <v/>
      </c>
      <c r="AN22" s="39" t="str">
        <f t="shared" ca="1" si="29"/>
        <v/>
      </c>
      <c r="AO22" s="36">
        <f t="shared" ca="1" si="29"/>
        <v>0</v>
      </c>
      <c r="AP22" s="37" t="str">
        <f t="shared" ca="1" si="29"/>
        <v>.</v>
      </c>
      <c r="AQ22" s="36">
        <f t="shared" ca="1" si="29"/>
        <v>8</v>
      </c>
      <c r="AR22" s="39">
        <f t="shared" ca="1" si="29"/>
        <v>7</v>
      </c>
      <c r="AS22" s="38">
        <f t="shared" ca="1" si="29"/>
        <v>2</v>
      </c>
      <c r="AT22" s="35" t="str">
        <f t="shared" ca="1" si="29"/>
        <v/>
      </c>
      <c r="AU22" s="39">
        <f t="shared" ca="1" si="29"/>
        <v>3</v>
      </c>
      <c r="AV22" s="36">
        <f t="shared" ca="1" si="29"/>
        <v>5</v>
      </c>
      <c r="AW22" s="36">
        <f t="shared" ca="1" si="29"/>
        <v>9</v>
      </c>
      <c r="AX22" s="39">
        <f t="shared" ca="1" si="29"/>
        <v>0</v>
      </c>
      <c r="AY22" s="38">
        <f t="shared" ca="1" si="29"/>
        <v>8</v>
      </c>
    </row>
    <row r="23" spans="27:51">
      <c r="AA23" s="49">
        <f t="shared" ca="1" si="30"/>
        <v>0.63646465731432378</v>
      </c>
      <c r="AB23">
        <f t="shared" ca="1" si="31"/>
        <v>5</v>
      </c>
      <c r="AC23" s="51">
        <v>7</v>
      </c>
      <c r="AD23" t="str">
        <f t="shared" ca="1" si="28"/>
        <v>11.01－9.4＝</v>
      </c>
      <c r="AE23" t="str">
        <f t="shared" ca="1" si="28"/>
        <v>1.61</v>
      </c>
      <c r="AF23" s="40" t="str">
        <f t="shared" ca="1" si="28"/>
        <v/>
      </c>
      <c r="AG23" s="36">
        <f t="shared" ca="1" si="28"/>
        <v>1</v>
      </c>
      <c r="AH23" s="36">
        <f t="shared" ca="1" si="28"/>
        <v>1</v>
      </c>
      <c r="AI23" s="37" t="str">
        <f t="shared" ca="1" si="28"/>
        <v>.</v>
      </c>
      <c r="AJ23" s="36">
        <f t="shared" ca="1" si="28"/>
        <v>0</v>
      </c>
      <c r="AK23" s="39">
        <f t="shared" ca="1" si="28"/>
        <v>1</v>
      </c>
      <c r="AL23" s="38" t="str">
        <f t="shared" ca="1" si="28"/>
        <v/>
      </c>
      <c r="AM23" s="35" t="str">
        <f t="shared" ca="1" si="28"/>
        <v/>
      </c>
      <c r="AN23" s="39" t="str">
        <f t="shared" ca="1" si="29"/>
        <v/>
      </c>
      <c r="AO23" s="36">
        <f t="shared" ca="1" si="29"/>
        <v>9</v>
      </c>
      <c r="AP23" s="37" t="str">
        <f t="shared" ca="1" si="29"/>
        <v>.</v>
      </c>
      <c r="AQ23" s="36">
        <f t="shared" ca="1" si="29"/>
        <v>4</v>
      </c>
      <c r="AR23" s="36" t="str">
        <f t="shared" ca="1" si="29"/>
        <v/>
      </c>
      <c r="AS23" s="38" t="str">
        <f t="shared" ca="1" si="29"/>
        <v/>
      </c>
      <c r="AT23" s="35" t="str">
        <f t="shared" ca="1" si="29"/>
        <v/>
      </c>
      <c r="AU23" s="39" t="str">
        <f t="shared" ca="1" si="29"/>
        <v/>
      </c>
      <c r="AV23" s="36">
        <f t="shared" ca="1" si="29"/>
        <v>1</v>
      </c>
      <c r="AW23" s="36">
        <f t="shared" ca="1" si="29"/>
        <v>6</v>
      </c>
      <c r="AX23" s="36">
        <f t="shared" ca="1" si="29"/>
        <v>0.99999999999994316</v>
      </c>
      <c r="AY23" s="38" t="str">
        <f t="shared" ca="1" si="29"/>
        <v/>
      </c>
    </row>
    <row r="24" spans="27:51">
      <c r="AA24" s="49">
        <f t="shared" ca="1" si="30"/>
        <v>5.3423604257151314E-2</v>
      </c>
      <c r="AB24">
        <f t="shared" ca="1" si="31"/>
        <v>12</v>
      </c>
      <c r="AC24" s="51">
        <v>8</v>
      </c>
      <c r="AD24" t="str">
        <f t="shared" ca="1" si="28"/>
        <v>300.5－53.9＝</v>
      </c>
      <c r="AE24" t="str">
        <f t="shared" ca="1" si="28"/>
        <v>246.6</v>
      </c>
      <c r="AF24" s="35">
        <f t="shared" ca="1" si="28"/>
        <v>3</v>
      </c>
      <c r="AG24" s="36">
        <f t="shared" ca="1" si="28"/>
        <v>0</v>
      </c>
      <c r="AH24" s="36">
        <f t="shared" ca="1" si="28"/>
        <v>0</v>
      </c>
      <c r="AI24" s="37" t="str">
        <f t="shared" ca="1" si="28"/>
        <v>.</v>
      </c>
      <c r="AJ24" s="36">
        <f t="shared" ca="1" si="28"/>
        <v>5</v>
      </c>
      <c r="AK24" s="36" t="str">
        <f t="shared" ca="1" si="28"/>
        <v/>
      </c>
      <c r="AL24" s="38" t="str">
        <f t="shared" ca="1" si="28"/>
        <v/>
      </c>
      <c r="AM24" s="35" t="str">
        <f t="shared" ca="1" si="28"/>
        <v/>
      </c>
      <c r="AN24" s="39">
        <f t="shared" ca="1" si="29"/>
        <v>5</v>
      </c>
      <c r="AO24" s="36">
        <f t="shared" ca="1" si="29"/>
        <v>3</v>
      </c>
      <c r="AP24" s="37" t="str">
        <f t="shared" ca="1" si="29"/>
        <v>.</v>
      </c>
      <c r="AQ24" s="36">
        <f t="shared" ca="1" si="29"/>
        <v>9</v>
      </c>
      <c r="AR24" s="36" t="str">
        <f t="shared" ca="1" si="29"/>
        <v/>
      </c>
      <c r="AS24" s="41" t="str">
        <f t="shared" ca="1" si="29"/>
        <v/>
      </c>
      <c r="AT24" s="35">
        <f t="shared" ca="1" si="29"/>
        <v>2</v>
      </c>
      <c r="AU24" s="39">
        <f t="shared" ca="1" si="29"/>
        <v>4</v>
      </c>
      <c r="AV24" s="36">
        <f t="shared" ca="1" si="29"/>
        <v>6</v>
      </c>
      <c r="AW24" s="36">
        <f t="shared" ca="1" si="29"/>
        <v>6</v>
      </c>
      <c r="AX24" s="36" t="str">
        <f t="shared" ca="1" si="29"/>
        <v/>
      </c>
      <c r="AY24" s="41" t="str">
        <f t="shared" ca="1" si="29"/>
        <v/>
      </c>
    </row>
    <row r="25" spans="27:51">
      <c r="AA25" s="49">
        <f t="shared" ca="1" si="30"/>
        <v>0.81239296290891905</v>
      </c>
      <c r="AB25">
        <f t="shared" ca="1" si="31"/>
        <v>4</v>
      </c>
      <c r="AC25" s="51">
        <v>9</v>
      </c>
      <c r="AD25" t="str">
        <f t="shared" ca="1" si="28"/>
        <v>303.9－76＝</v>
      </c>
      <c r="AE25" t="str">
        <f t="shared" ca="1" si="28"/>
        <v>227.9</v>
      </c>
      <c r="AF25" s="35">
        <f t="shared" ca="1" si="28"/>
        <v>3</v>
      </c>
      <c r="AG25" s="36">
        <f t="shared" ca="1" si="28"/>
        <v>0</v>
      </c>
      <c r="AH25" s="36">
        <f t="shared" ca="1" si="28"/>
        <v>3</v>
      </c>
      <c r="AI25" s="42" t="str">
        <f t="shared" ca="1" si="28"/>
        <v>.</v>
      </c>
      <c r="AJ25" s="39">
        <f t="shared" ca="1" si="28"/>
        <v>9</v>
      </c>
      <c r="AK25" s="39" t="str">
        <f t="shared" ca="1" si="28"/>
        <v/>
      </c>
      <c r="AL25" s="38" t="str">
        <f t="shared" ca="1" si="28"/>
        <v/>
      </c>
      <c r="AM25" s="35" t="str">
        <f t="shared" ca="1" si="28"/>
        <v/>
      </c>
      <c r="AN25" s="39">
        <f t="shared" ca="1" si="29"/>
        <v>7</v>
      </c>
      <c r="AO25" s="36">
        <f t="shared" ca="1" si="29"/>
        <v>6</v>
      </c>
      <c r="AP25" s="37" t="str">
        <f t="shared" ca="1" si="29"/>
        <v/>
      </c>
      <c r="AQ25" s="36" t="str">
        <f t="shared" ca="1" si="29"/>
        <v/>
      </c>
      <c r="AR25" s="36" t="str">
        <f t="shared" ca="1" si="29"/>
        <v/>
      </c>
      <c r="AS25" s="38" t="str">
        <f t="shared" ca="1" si="29"/>
        <v/>
      </c>
      <c r="AT25" s="35">
        <f t="shared" ca="1" si="29"/>
        <v>2</v>
      </c>
      <c r="AU25" s="39">
        <f t="shared" ca="1" si="29"/>
        <v>2</v>
      </c>
      <c r="AV25" s="36">
        <f t="shared" ca="1" si="29"/>
        <v>7</v>
      </c>
      <c r="AW25" s="36">
        <f t="shared" ca="1" si="29"/>
        <v>9</v>
      </c>
      <c r="AX25" s="36" t="str">
        <f t="shared" ca="1" si="29"/>
        <v/>
      </c>
      <c r="AY25" s="38" t="str">
        <f t="shared" ca="1" si="29"/>
        <v/>
      </c>
    </row>
    <row r="26" spans="27:51">
      <c r="AA26" s="49">
        <f t="shared" ca="1" si="30"/>
        <v>9.9735675207717533E-2</v>
      </c>
      <c r="AB26">
        <f t="shared" ca="1" si="31"/>
        <v>11</v>
      </c>
      <c r="AC26" s="51">
        <v>10</v>
      </c>
      <c r="AD26" t="str">
        <f t="shared" ca="1" si="28"/>
        <v>5.006－0.487＝</v>
      </c>
      <c r="AE26" t="str">
        <f t="shared" ca="1" si="28"/>
        <v>4.519</v>
      </c>
      <c r="AF26" s="35" t="str">
        <f t="shared" ca="1" si="28"/>
        <v/>
      </c>
      <c r="AG26" s="39" t="str">
        <f t="shared" ca="1" si="28"/>
        <v/>
      </c>
      <c r="AH26" s="36">
        <f t="shared" ca="1" si="28"/>
        <v>5</v>
      </c>
      <c r="AI26" s="42" t="str">
        <f t="shared" ca="1" si="28"/>
        <v>.</v>
      </c>
      <c r="AJ26" s="39">
        <f t="shared" ca="1" si="28"/>
        <v>0</v>
      </c>
      <c r="AK26" s="39">
        <f t="shared" ca="1" si="28"/>
        <v>0</v>
      </c>
      <c r="AL26" s="38">
        <f t="shared" ca="1" si="28"/>
        <v>6</v>
      </c>
      <c r="AM26" s="35" t="str">
        <f t="shared" ca="1" si="28"/>
        <v/>
      </c>
      <c r="AN26" s="39" t="str">
        <f t="shared" ca="1" si="29"/>
        <v/>
      </c>
      <c r="AO26" s="39">
        <f t="shared" ca="1" si="29"/>
        <v>0</v>
      </c>
      <c r="AP26" s="37" t="str">
        <f t="shared" ca="1" si="29"/>
        <v>.</v>
      </c>
      <c r="AQ26" s="36">
        <f t="shared" ca="1" si="29"/>
        <v>4</v>
      </c>
      <c r="AR26" s="36">
        <f t="shared" ca="1" si="29"/>
        <v>8</v>
      </c>
      <c r="AS26" s="41">
        <f t="shared" ca="1" si="29"/>
        <v>7</v>
      </c>
      <c r="AT26" s="35" t="str">
        <f t="shared" ca="1" si="29"/>
        <v/>
      </c>
      <c r="AU26" s="39" t="str">
        <f t="shared" ca="1" si="29"/>
        <v/>
      </c>
      <c r="AV26" s="39">
        <f t="shared" ca="1" si="29"/>
        <v>4</v>
      </c>
      <c r="AW26" s="36">
        <f t="shared" ca="1" si="29"/>
        <v>5</v>
      </c>
      <c r="AX26" s="36">
        <f t="shared" ca="1" si="29"/>
        <v>1</v>
      </c>
      <c r="AY26" s="41">
        <f t="shared" ca="1" si="29"/>
        <v>9</v>
      </c>
    </row>
    <row r="27" spans="27:51">
      <c r="AA27" s="49">
        <f t="shared" ca="1" si="30"/>
        <v>0.9120893740691024</v>
      </c>
      <c r="AB27">
        <f t="shared" ca="1" si="31"/>
        <v>2</v>
      </c>
      <c r="AC27" s="51">
        <v>11</v>
      </c>
      <c r="AD27" t="str">
        <f t="shared" ca="1" si="28"/>
        <v>14.24－7.65＝</v>
      </c>
      <c r="AE27" t="str">
        <f t="shared" ca="1" si="28"/>
        <v>6.59</v>
      </c>
      <c r="AF27" s="35" t="str">
        <f t="shared" ca="1" si="28"/>
        <v/>
      </c>
      <c r="AG27" s="39">
        <f t="shared" ca="1" si="28"/>
        <v>1</v>
      </c>
      <c r="AH27" s="36">
        <f t="shared" ca="1" si="28"/>
        <v>4</v>
      </c>
      <c r="AI27" s="37" t="str">
        <f t="shared" ca="1" si="28"/>
        <v>.</v>
      </c>
      <c r="AJ27" s="36">
        <f t="shared" ca="1" si="28"/>
        <v>2</v>
      </c>
      <c r="AK27" s="36">
        <f t="shared" ca="1" si="28"/>
        <v>4</v>
      </c>
      <c r="AL27" s="41" t="str">
        <f t="shared" ca="1" si="28"/>
        <v/>
      </c>
      <c r="AM27" s="35" t="str">
        <f t="shared" ca="1" si="28"/>
        <v/>
      </c>
      <c r="AN27" s="39" t="str">
        <f t="shared" ca="1" si="29"/>
        <v/>
      </c>
      <c r="AO27" s="39">
        <f t="shared" ca="1" si="29"/>
        <v>7</v>
      </c>
      <c r="AP27" s="37" t="str">
        <f t="shared" ca="1" si="29"/>
        <v>.</v>
      </c>
      <c r="AQ27" s="36">
        <f t="shared" ca="1" si="29"/>
        <v>6</v>
      </c>
      <c r="AR27" s="36">
        <f t="shared" ca="1" si="29"/>
        <v>5</v>
      </c>
      <c r="AS27" s="41" t="str">
        <f t="shared" ca="1" si="29"/>
        <v/>
      </c>
      <c r="AT27" s="35" t="str">
        <f t="shared" ca="1" si="29"/>
        <v/>
      </c>
      <c r="AU27" s="39" t="str">
        <f t="shared" ca="1" si="29"/>
        <v/>
      </c>
      <c r="AV27" s="39">
        <f t="shared" ca="1" si="29"/>
        <v>6</v>
      </c>
      <c r="AW27" s="36">
        <f t="shared" ca="1" si="29"/>
        <v>5</v>
      </c>
      <c r="AX27" s="36">
        <f t="shared" ca="1" si="29"/>
        <v>8.9999999999998863</v>
      </c>
      <c r="AY27" s="41" t="str">
        <f t="shared" ca="1" si="29"/>
        <v/>
      </c>
    </row>
    <row r="28" spans="27:51" ht="12.75" thickBot="1">
      <c r="AA28" s="49">
        <f t="shared" ca="1" si="30"/>
        <v>0.9743095388850217</v>
      </c>
      <c r="AB28">
        <f t="shared" ca="1" si="31"/>
        <v>1</v>
      </c>
      <c r="AC28" s="51">
        <v>12</v>
      </c>
      <c r="AD28" t="str">
        <f t="shared" ca="1" si="28"/>
        <v>179.5－87.8＝</v>
      </c>
      <c r="AE28" t="str">
        <f t="shared" ca="1" si="28"/>
        <v>91.7</v>
      </c>
      <c r="AF28" s="43">
        <f t="shared" ca="1" si="28"/>
        <v>1</v>
      </c>
      <c r="AG28" s="44">
        <f t="shared" ca="1" si="28"/>
        <v>7</v>
      </c>
      <c r="AH28" s="44">
        <f t="shared" ca="1" si="28"/>
        <v>9</v>
      </c>
      <c r="AI28" s="45" t="str">
        <f t="shared" ca="1" si="28"/>
        <v>.</v>
      </c>
      <c r="AJ28" s="44">
        <f t="shared" ca="1" si="28"/>
        <v>5</v>
      </c>
      <c r="AK28" s="46" t="str">
        <f t="shared" ca="1" si="28"/>
        <v/>
      </c>
      <c r="AL28" s="47" t="str">
        <f t="shared" ca="1" si="28"/>
        <v/>
      </c>
      <c r="AM28" s="43" t="str">
        <f t="shared" ca="1" si="28"/>
        <v/>
      </c>
      <c r="AN28" s="44">
        <f t="shared" ca="1" si="29"/>
        <v>8</v>
      </c>
      <c r="AO28" s="44">
        <f t="shared" ca="1" si="29"/>
        <v>7</v>
      </c>
      <c r="AP28" s="45" t="str">
        <f t="shared" ca="1" si="29"/>
        <v>.</v>
      </c>
      <c r="AQ28" s="44">
        <f t="shared" ca="1" si="29"/>
        <v>8</v>
      </c>
      <c r="AR28" s="44" t="str">
        <f t="shared" ca="1" si="29"/>
        <v/>
      </c>
      <c r="AS28" s="48" t="str">
        <f t="shared" ca="1" si="29"/>
        <v/>
      </c>
      <c r="AT28" s="43" t="str">
        <f t="shared" ca="1" si="29"/>
        <v/>
      </c>
      <c r="AU28" s="44">
        <f t="shared" ca="1" si="29"/>
        <v>9</v>
      </c>
      <c r="AV28" s="44">
        <f t="shared" ca="1" si="29"/>
        <v>1</v>
      </c>
      <c r="AW28" s="44">
        <f t="shared" ca="1" si="29"/>
        <v>7</v>
      </c>
      <c r="AX28" s="44" t="str">
        <f t="shared" ca="1" si="29"/>
        <v/>
      </c>
      <c r="AY28" s="48" t="str">
        <f t="shared" ca="1" si="29"/>
        <v/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80B5-E805-4053-A7E0-BDA0141BA7CB}">
  <sheetPr>
    <tabColor rgb="FFFF0000"/>
  </sheetPr>
  <dimension ref="D1:AS65"/>
  <sheetViews>
    <sheetView tabSelected="1" zoomScaleNormal="100" workbookViewId="0">
      <selection activeCell="AM12" sqref="AM12"/>
    </sheetView>
  </sheetViews>
  <sheetFormatPr defaultRowHeight="12"/>
  <cols>
    <col min="4" max="4" width="2.85546875" customWidth="1"/>
    <col min="5" max="5" width="1.42578125" customWidth="1"/>
    <col min="6" max="9" width="3.7109375" customWidth="1"/>
    <col min="10" max="10" width="1.28515625" customWidth="1"/>
    <col min="11" max="11" width="2.42578125" customWidth="1"/>
    <col min="12" max="13" width="3.7109375" customWidth="1"/>
    <col min="14" max="16" width="2.85546875" customWidth="1"/>
    <col min="17" max="17" width="1.42578125" customWidth="1"/>
    <col min="18" max="21" width="3.7109375" customWidth="1"/>
    <col min="22" max="22" width="1.28515625" customWidth="1"/>
    <col min="23" max="23" width="2.42578125" customWidth="1"/>
    <col min="24" max="25" width="3.7109375" customWidth="1"/>
    <col min="26" max="28" width="2.85546875" customWidth="1"/>
    <col min="29" max="29" width="1.42578125" customWidth="1"/>
    <col min="30" max="33" width="3.7109375" customWidth="1"/>
    <col min="34" max="34" width="1.28515625" customWidth="1"/>
    <col min="35" max="35" width="2.42578125" customWidth="1"/>
    <col min="36" max="37" width="3.7109375" customWidth="1"/>
    <col min="38" max="41" width="3.42578125" customWidth="1"/>
    <col min="44" max="45" width="11.5703125" customWidth="1"/>
  </cols>
  <sheetData>
    <row r="1" spans="4:45" ht="18.75" thickBot="1">
      <c r="D1" s="75" t="s">
        <v>7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</row>
    <row r="2" spans="4:45" ht="18.75" customHeight="1">
      <c r="AR2" s="69" t="s">
        <v>8</v>
      </c>
      <c r="AS2" s="70"/>
    </row>
    <row r="3" spans="4:45" ht="24.75" customHeight="1" thickBot="1">
      <c r="D3">
        <v>1</v>
      </c>
      <c r="E3" t="s">
        <v>5</v>
      </c>
      <c r="F3" s="73" t="str">
        <f ca="1">VLOOKUP(D3,pb,2)</f>
        <v>95－9.39＝</v>
      </c>
      <c r="G3" s="73"/>
      <c r="H3" s="73"/>
      <c r="I3" s="73"/>
      <c r="J3" s="73"/>
      <c r="K3" s="73"/>
      <c r="L3" s="73"/>
      <c r="M3" s="73"/>
      <c r="P3">
        <f>+D3+1</f>
        <v>2</v>
      </c>
      <c r="Q3" t="s">
        <v>5</v>
      </c>
      <c r="R3" s="73" t="str">
        <f ca="1">VLOOKUP(P3,pb,2)</f>
        <v>20.05－9.28＝</v>
      </c>
      <c r="S3" s="73"/>
      <c r="T3" s="73"/>
      <c r="U3" s="73"/>
      <c r="V3" s="73"/>
      <c r="W3" s="73"/>
      <c r="X3" s="73"/>
      <c r="Y3" s="73"/>
      <c r="AB3">
        <f>+P3+1</f>
        <v>3</v>
      </c>
      <c r="AC3" t="s">
        <v>5</v>
      </c>
      <c r="AD3" s="73" t="str">
        <f ca="1">VLOOKUP(AB3,pb,2)</f>
        <v>5.106－2.9＝</v>
      </c>
      <c r="AE3" s="73"/>
      <c r="AF3" s="73"/>
      <c r="AG3" s="73"/>
      <c r="AH3" s="73"/>
      <c r="AI3" s="73"/>
      <c r="AJ3" s="73"/>
      <c r="AK3" s="73"/>
      <c r="AR3" s="71"/>
      <c r="AS3" s="72"/>
    </row>
    <row r="4" spans="4:45" ht="24.75" customHeight="1">
      <c r="F4" s="57"/>
      <c r="G4" s="57"/>
      <c r="H4" s="57"/>
      <c r="I4" s="57"/>
      <c r="J4" s="58"/>
      <c r="K4" s="58"/>
      <c r="L4" s="58"/>
      <c r="M4" s="58"/>
      <c r="R4" s="57"/>
      <c r="S4" s="57"/>
      <c r="T4" s="57"/>
      <c r="U4" s="57"/>
      <c r="V4" s="58"/>
      <c r="W4" s="58"/>
      <c r="X4" s="58"/>
      <c r="Y4" s="58"/>
      <c r="AD4" s="57"/>
      <c r="AE4" s="57"/>
      <c r="AF4" s="57"/>
      <c r="AG4" s="57"/>
      <c r="AH4" s="58"/>
      <c r="AI4" s="58"/>
      <c r="AJ4" s="58"/>
      <c r="AK4" s="58"/>
    </row>
    <row r="5" spans="4:45" ht="24.75" customHeight="1">
      <c r="S5" s="4"/>
      <c r="T5" s="4"/>
      <c r="U5" s="4"/>
      <c r="V5" s="4"/>
      <c r="W5" s="4"/>
      <c r="X5" s="4"/>
      <c r="Y5" s="4"/>
    </row>
    <row r="6" spans="4:45" ht="24.75" customHeight="1">
      <c r="G6" s="66" t="str">
        <f ca="1">VLOOKUP(D3,pb,4)</f>
        <v/>
      </c>
      <c r="H6" s="66">
        <f ca="1">VLOOKUP(D3,pb,5)</f>
        <v>9</v>
      </c>
      <c r="I6" s="66">
        <f ca="1">VLOOKUP(D3,pb,6)</f>
        <v>5</v>
      </c>
      <c r="J6" s="67" t="str">
        <f ca="1">VLOOKUP(D3,pb,7)</f>
        <v/>
      </c>
      <c r="K6" s="68" t="str">
        <f ca="1">VLOOKUP(D3,pb,8)</f>
        <v/>
      </c>
      <c r="L6" s="66" t="str">
        <f ca="1">VLOOKUP(D3,pb,9)</f>
        <v/>
      </c>
      <c r="M6" s="66" t="str">
        <f ca="1">VLOOKUP(D3,pb,10)</f>
        <v/>
      </c>
      <c r="S6" s="66"/>
      <c r="T6" s="66"/>
      <c r="U6" s="66"/>
      <c r="V6" s="67"/>
      <c r="W6" s="68"/>
      <c r="X6" s="66"/>
      <c r="Y6" s="66"/>
      <c r="AE6" s="66"/>
      <c r="AF6" s="66"/>
      <c r="AG6" s="66"/>
      <c r="AH6" s="67"/>
      <c r="AI6" s="68"/>
      <c r="AJ6" s="66"/>
      <c r="AK6" s="66"/>
    </row>
    <row r="7" spans="4:45" ht="24.75" customHeight="1">
      <c r="F7" s="52" t="s">
        <v>6</v>
      </c>
      <c r="G7" s="60" t="str">
        <f ca="1">VLOOKUP(D3,pb,11)</f>
        <v/>
      </c>
      <c r="H7" s="60" t="str">
        <f ca="1">VLOOKUP(D3,pb,12)</f>
        <v/>
      </c>
      <c r="I7" s="60">
        <f ca="1">VLOOKUP(D3,pb,13)</f>
        <v>9</v>
      </c>
      <c r="J7" s="61" t="str">
        <f ca="1">VLOOKUP(D3,pb,14)</f>
        <v>.</v>
      </c>
      <c r="K7" s="62">
        <f ca="1">VLOOKUP(D3,pb,15)</f>
        <v>3</v>
      </c>
      <c r="L7" s="60">
        <f ca="1">VLOOKUP(D3,pb,16)</f>
        <v>9</v>
      </c>
      <c r="M7" s="60" t="str">
        <f ca="1">VLOOKUP(D3,pb,17)</f>
        <v/>
      </c>
      <c r="R7" s="52" t="s">
        <v>6</v>
      </c>
      <c r="S7" s="60"/>
      <c r="T7" s="60"/>
      <c r="U7" s="60"/>
      <c r="V7" s="61"/>
      <c r="W7" s="62"/>
      <c r="X7" s="60"/>
      <c r="Y7" s="60"/>
      <c r="AD7" s="52" t="s">
        <v>6</v>
      </c>
      <c r="AE7" s="60"/>
      <c r="AF7" s="60"/>
      <c r="AG7" s="60"/>
      <c r="AH7" s="61"/>
      <c r="AI7" s="62"/>
      <c r="AJ7" s="60"/>
      <c r="AK7" s="60"/>
    </row>
    <row r="8" spans="4:45" ht="24.75" customHeight="1">
      <c r="G8" s="63"/>
      <c r="H8" s="63"/>
      <c r="I8" s="63"/>
      <c r="J8" s="64"/>
      <c r="K8" s="65"/>
      <c r="L8" s="63"/>
      <c r="M8" s="63"/>
      <c r="S8" s="63"/>
      <c r="T8" s="63"/>
      <c r="U8" s="63"/>
      <c r="V8" s="64"/>
      <c r="W8" s="65"/>
      <c r="X8" s="63"/>
      <c r="Y8" s="63"/>
      <c r="AE8" s="63"/>
      <c r="AF8" s="63"/>
      <c r="AG8" s="63"/>
      <c r="AH8" s="64"/>
      <c r="AI8" s="65"/>
      <c r="AJ8" s="63"/>
      <c r="AK8" s="63"/>
    </row>
    <row r="9" spans="4:45" ht="24.75" customHeight="1"/>
    <row r="10" spans="4:45" ht="24.75" customHeight="1"/>
    <row r="11" spans="4:45" ht="24.75" customHeight="1">
      <c r="D11">
        <f>+D3+3</f>
        <v>4</v>
      </c>
      <c r="E11" t="s">
        <v>5</v>
      </c>
      <c r="F11" s="73" t="str">
        <f ca="1">VLOOKUP(D11,pb,2)</f>
        <v>7－0.765＝</v>
      </c>
      <c r="G11" s="73"/>
      <c r="H11" s="73"/>
      <c r="I11" s="73"/>
      <c r="J11" s="73"/>
      <c r="K11" s="73"/>
      <c r="L11" s="73"/>
      <c r="M11" s="73"/>
      <c r="P11">
        <f>+D11+1</f>
        <v>5</v>
      </c>
      <c r="Q11" t="s">
        <v>5</v>
      </c>
      <c r="R11" s="73" t="str">
        <f ca="1">VLOOKUP(P11,pb,2)</f>
        <v>481.3－5.42＝</v>
      </c>
      <c r="S11" s="73"/>
      <c r="T11" s="73"/>
      <c r="U11" s="73"/>
      <c r="V11" s="73"/>
      <c r="W11" s="73"/>
      <c r="X11" s="73"/>
      <c r="Y11" s="73"/>
      <c r="AB11">
        <f>+P11+1</f>
        <v>6</v>
      </c>
      <c r="AC11" t="s">
        <v>5</v>
      </c>
      <c r="AD11" s="73" t="str">
        <f ca="1">VLOOKUP(AB11,pb,2)</f>
        <v>36.78－0.872＝</v>
      </c>
      <c r="AE11" s="73"/>
      <c r="AF11" s="73"/>
      <c r="AG11" s="73"/>
      <c r="AH11" s="73"/>
      <c r="AI11" s="73"/>
      <c r="AJ11" s="73"/>
      <c r="AK11" s="73"/>
    </row>
    <row r="12" spans="4:45" ht="24.75" customHeight="1">
      <c r="F12" s="57"/>
      <c r="G12" s="57"/>
      <c r="H12" s="57"/>
      <c r="I12" s="57"/>
      <c r="J12" s="58"/>
      <c r="K12" s="58"/>
      <c r="L12" s="58"/>
      <c r="M12" s="58"/>
      <c r="R12" s="57"/>
      <c r="S12" s="57"/>
      <c r="T12" s="57"/>
      <c r="U12" s="57"/>
      <c r="V12" s="58"/>
      <c r="W12" s="58"/>
      <c r="X12" s="58"/>
      <c r="Y12" s="58"/>
      <c r="AD12" s="57"/>
      <c r="AE12" s="57"/>
      <c r="AF12" s="57"/>
      <c r="AG12" s="57"/>
      <c r="AH12" s="58"/>
      <c r="AI12" s="58"/>
      <c r="AJ12" s="58"/>
      <c r="AK12" s="58"/>
    </row>
    <row r="13" spans="4:45" ht="24.75" customHeight="1"/>
    <row r="14" spans="4:45" ht="24.75" customHeight="1">
      <c r="G14" s="66"/>
      <c r="H14" s="66"/>
      <c r="I14" s="66"/>
      <c r="J14" s="67"/>
      <c r="K14" s="68"/>
      <c r="L14" s="66"/>
      <c r="M14" s="66"/>
      <c r="S14" s="66"/>
      <c r="T14" s="66"/>
      <c r="U14" s="66"/>
      <c r="V14" s="67"/>
      <c r="W14" s="68"/>
      <c r="X14" s="66"/>
      <c r="Y14" s="66"/>
      <c r="AE14" s="66"/>
      <c r="AF14" s="66"/>
      <c r="AG14" s="66"/>
      <c r="AH14" s="67"/>
      <c r="AI14" s="68"/>
      <c r="AJ14" s="66"/>
      <c r="AK14" s="66"/>
    </row>
    <row r="15" spans="4:45" ht="24.75" customHeight="1">
      <c r="F15" s="52" t="s">
        <v>6</v>
      </c>
      <c r="G15" s="60"/>
      <c r="H15" s="60"/>
      <c r="I15" s="60"/>
      <c r="J15" s="61"/>
      <c r="K15" s="62"/>
      <c r="L15" s="60"/>
      <c r="M15" s="60"/>
      <c r="R15" s="52" t="s">
        <v>6</v>
      </c>
      <c r="S15" s="60"/>
      <c r="T15" s="60"/>
      <c r="U15" s="60"/>
      <c r="V15" s="61"/>
      <c r="W15" s="62"/>
      <c r="X15" s="60"/>
      <c r="Y15" s="60"/>
      <c r="AD15" s="52" t="s">
        <v>6</v>
      </c>
      <c r="AE15" s="60"/>
      <c r="AF15" s="60"/>
      <c r="AG15" s="60"/>
      <c r="AH15" s="61"/>
      <c r="AI15" s="62"/>
      <c r="AJ15" s="60"/>
      <c r="AK15" s="60"/>
    </row>
    <row r="16" spans="4:45" ht="24.75" customHeight="1">
      <c r="G16" s="63"/>
      <c r="H16" s="63"/>
      <c r="I16" s="63"/>
      <c r="J16" s="64"/>
      <c r="K16" s="65"/>
      <c r="L16" s="63"/>
      <c r="M16" s="63"/>
      <c r="S16" s="63"/>
      <c r="T16" s="63"/>
      <c r="U16" s="63"/>
      <c r="V16" s="64"/>
      <c r="W16" s="65"/>
      <c r="X16" s="63"/>
      <c r="Y16" s="63"/>
      <c r="AE16" s="63"/>
      <c r="AF16" s="63"/>
      <c r="AG16" s="63"/>
      <c r="AH16" s="64"/>
      <c r="AI16" s="65"/>
      <c r="AJ16" s="63"/>
      <c r="AK16" s="63"/>
    </row>
    <row r="17" spans="4:37" ht="24.75" customHeight="1"/>
    <row r="18" spans="4:37" ht="24.75" customHeight="1"/>
    <row r="19" spans="4:37" ht="24.75" customHeight="1">
      <c r="D19">
        <f>+D11+3</f>
        <v>7</v>
      </c>
      <c r="E19" t="s">
        <v>5</v>
      </c>
      <c r="F19" s="73" t="str">
        <f ca="1">VLOOKUP(D19,pb,2)</f>
        <v>11.01－9.4＝</v>
      </c>
      <c r="G19" s="73"/>
      <c r="H19" s="73"/>
      <c r="I19" s="73"/>
      <c r="J19" s="73"/>
      <c r="K19" s="73"/>
      <c r="L19" s="73"/>
      <c r="M19" s="73"/>
      <c r="P19">
        <f>+D19+1</f>
        <v>8</v>
      </c>
      <c r="Q19" t="s">
        <v>5</v>
      </c>
      <c r="R19" s="73" t="str">
        <f ca="1">VLOOKUP(P19,pb,2)</f>
        <v>300.5－53.9＝</v>
      </c>
      <c r="S19" s="73"/>
      <c r="T19" s="73"/>
      <c r="U19" s="73"/>
      <c r="V19" s="73"/>
      <c r="W19" s="73"/>
      <c r="X19" s="73"/>
      <c r="Y19" s="73"/>
      <c r="AB19">
        <f>+P19+1</f>
        <v>9</v>
      </c>
      <c r="AC19" t="s">
        <v>5</v>
      </c>
      <c r="AD19" s="73" t="str">
        <f ca="1">VLOOKUP(AB19,pb,2)</f>
        <v>303.9－76＝</v>
      </c>
      <c r="AE19" s="73"/>
      <c r="AF19" s="73"/>
      <c r="AG19" s="73"/>
      <c r="AH19" s="73"/>
      <c r="AI19" s="73"/>
      <c r="AJ19" s="73"/>
      <c r="AK19" s="73"/>
    </row>
    <row r="20" spans="4:37" ht="24.75" customHeight="1">
      <c r="F20" s="57"/>
      <c r="G20" s="57"/>
      <c r="H20" s="57"/>
      <c r="I20" s="57"/>
      <c r="J20" s="58"/>
      <c r="K20" s="58"/>
      <c r="L20" s="58"/>
      <c r="M20" s="58"/>
      <c r="R20" s="57"/>
      <c r="S20" s="57"/>
      <c r="T20" s="57"/>
      <c r="U20" s="57"/>
      <c r="V20" s="58"/>
      <c r="W20" s="58"/>
      <c r="X20" s="58"/>
      <c r="Y20" s="58"/>
      <c r="AD20" s="57"/>
      <c r="AE20" s="57"/>
      <c r="AF20" s="57"/>
      <c r="AG20" s="57"/>
      <c r="AH20" s="58"/>
      <c r="AI20" s="58"/>
      <c r="AJ20" s="58"/>
      <c r="AK20" s="58"/>
    </row>
    <row r="21" spans="4:37" ht="24.75" customHeight="1"/>
    <row r="22" spans="4:37" ht="24.75" customHeight="1">
      <c r="G22" s="53"/>
      <c r="H22" s="53"/>
      <c r="I22" s="53"/>
      <c r="J22" s="55"/>
      <c r="K22" s="53"/>
      <c r="L22" s="53"/>
      <c r="M22" s="53"/>
      <c r="S22" s="53"/>
      <c r="T22" s="53"/>
      <c r="U22" s="53"/>
      <c r="V22" s="55"/>
      <c r="W22" s="53"/>
      <c r="X22" s="53"/>
      <c r="Y22" s="53"/>
      <c r="AE22" s="53"/>
      <c r="AF22" s="53"/>
      <c r="AG22" s="53"/>
      <c r="AH22" s="55"/>
      <c r="AI22" s="53"/>
      <c r="AJ22" s="53"/>
      <c r="AK22" s="53"/>
    </row>
    <row r="23" spans="4:37" ht="24.75" customHeight="1">
      <c r="F23" s="52" t="s">
        <v>6</v>
      </c>
      <c r="G23" s="54"/>
      <c r="H23" s="54"/>
      <c r="I23" s="54"/>
      <c r="J23" s="56"/>
      <c r="K23" s="54"/>
      <c r="L23" s="54"/>
      <c r="M23" s="54"/>
      <c r="R23" s="52" t="s">
        <v>6</v>
      </c>
      <c r="S23" s="54"/>
      <c r="T23" s="54"/>
      <c r="U23" s="54"/>
      <c r="V23" s="56"/>
      <c r="W23" s="54"/>
      <c r="X23" s="54"/>
      <c r="Y23" s="54"/>
      <c r="AD23" s="52" t="s">
        <v>6</v>
      </c>
      <c r="AE23" s="54"/>
      <c r="AF23" s="54"/>
      <c r="AG23" s="54"/>
      <c r="AH23" s="56"/>
      <c r="AI23" s="54"/>
      <c r="AJ23" s="54"/>
      <c r="AK23" s="54"/>
    </row>
    <row r="24" spans="4:37" ht="24.75" customHeight="1">
      <c r="G24" s="53"/>
      <c r="H24" s="53"/>
      <c r="I24" s="53"/>
      <c r="J24" s="55"/>
      <c r="K24" s="53"/>
      <c r="L24" s="53"/>
      <c r="M24" s="53"/>
      <c r="S24" s="53"/>
      <c r="T24" s="53"/>
      <c r="U24" s="53"/>
      <c r="V24" s="55"/>
      <c r="W24" s="53"/>
      <c r="X24" s="53"/>
      <c r="Y24" s="53"/>
      <c r="AE24" s="53"/>
      <c r="AF24" s="53"/>
      <c r="AG24" s="53"/>
      <c r="AH24" s="55"/>
      <c r="AI24" s="53"/>
      <c r="AJ24" s="53"/>
      <c r="AK24" s="53"/>
    </row>
    <row r="25" spans="4:37" ht="24.75" customHeight="1">
      <c r="G25" s="53"/>
      <c r="H25" s="53"/>
      <c r="I25" s="53"/>
      <c r="J25" s="55"/>
      <c r="K25" s="53"/>
      <c r="L25" s="53"/>
      <c r="M25" s="53"/>
      <c r="S25" s="53"/>
      <c r="T25" s="53"/>
      <c r="U25" s="53"/>
      <c r="V25" s="55"/>
      <c r="W25" s="53"/>
      <c r="X25" s="53"/>
      <c r="Y25" s="53"/>
      <c r="AE25" s="53"/>
      <c r="AF25" s="53"/>
      <c r="AG25" s="53"/>
      <c r="AH25" s="55"/>
      <c r="AI25" s="53"/>
      <c r="AJ25" s="53"/>
      <c r="AK25" s="53"/>
    </row>
    <row r="26" spans="4:37" ht="24.75" customHeight="1"/>
    <row r="27" spans="4:37" ht="24.75" customHeight="1"/>
    <row r="28" spans="4:37" ht="24.75" customHeight="1">
      <c r="D28">
        <f>+D19+3</f>
        <v>10</v>
      </c>
      <c r="E28" t="s">
        <v>5</v>
      </c>
      <c r="F28" s="73" t="str">
        <f ca="1">VLOOKUP(D28,pb,2)</f>
        <v>5.006－0.487＝</v>
      </c>
      <c r="G28" s="73"/>
      <c r="H28" s="73"/>
      <c r="I28" s="73"/>
      <c r="J28" s="73"/>
      <c r="K28" s="73"/>
      <c r="L28" s="73"/>
      <c r="M28" s="73"/>
      <c r="P28">
        <f>+D28+1</f>
        <v>11</v>
      </c>
      <c r="Q28" t="s">
        <v>5</v>
      </c>
      <c r="R28" s="73" t="str">
        <f ca="1">VLOOKUP(P28,pb,2)</f>
        <v>14.24－7.65＝</v>
      </c>
      <c r="S28" s="73"/>
      <c r="T28" s="73"/>
      <c r="U28" s="73"/>
      <c r="V28" s="73"/>
      <c r="W28" s="73"/>
      <c r="X28" s="73"/>
      <c r="Y28" s="73"/>
      <c r="AB28">
        <f>+P28+1</f>
        <v>12</v>
      </c>
      <c r="AC28" t="s">
        <v>5</v>
      </c>
      <c r="AD28" s="73" t="str">
        <f ca="1">VLOOKUP(AB28,pb,2)</f>
        <v>179.5－87.8＝</v>
      </c>
      <c r="AE28" s="73"/>
      <c r="AF28" s="73"/>
      <c r="AG28" s="73"/>
      <c r="AH28" s="73"/>
      <c r="AI28" s="73"/>
      <c r="AJ28" s="73"/>
      <c r="AK28" s="73"/>
    </row>
    <row r="29" spans="4:37" ht="24.75" customHeight="1">
      <c r="F29" s="59"/>
      <c r="G29" s="59"/>
      <c r="H29" s="59"/>
      <c r="I29" s="59"/>
      <c r="J29" s="59"/>
      <c r="K29" s="59"/>
      <c r="L29" s="59"/>
      <c r="M29" s="59"/>
      <c r="R29" s="59"/>
      <c r="S29" s="59"/>
      <c r="T29" s="59"/>
      <c r="U29" s="59"/>
      <c r="V29" s="59"/>
      <c r="W29" s="59"/>
      <c r="X29" s="59"/>
      <c r="Y29" s="59"/>
      <c r="AD29" s="59"/>
      <c r="AE29" s="59"/>
      <c r="AF29" s="59"/>
      <c r="AG29" s="59"/>
      <c r="AH29" s="59"/>
      <c r="AI29" s="59"/>
      <c r="AJ29" s="59"/>
      <c r="AK29" s="59"/>
    </row>
    <row r="30" spans="4:37" ht="24.75" customHeight="1"/>
    <row r="31" spans="4:37" ht="24.75" customHeight="1">
      <c r="G31" s="53"/>
      <c r="H31" s="53"/>
      <c r="I31" s="53"/>
      <c r="J31" s="55"/>
      <c r="K31" s="53"/>
      <c r="L31" s="53"/>
      <c r="M31" s="53"/>
      <c r="S31" s="53"/>
      <c r="T31" s="53"/>
      <c r="U31" s="53"/>
      <c r="V31" s="55"/>
      <c r="W31" s="53"/>
      <c r="X31" s="53"/>
      <c r="Y31" s="53"/>
      <c r="AE31" s="53"/>
      <c r="AF31" s="53"/>
      <c r="AG31" s="53"/>
      <c r="AH31" s="55"/>
      <c r="AI31" s="53"/>
      <c r="AJ31" s="53"/>
      <c r="AK31" s="53"/>
    </row>
    <row r="32" spans="4:37" ht="24.75" customHeight="1">
      <c r="F32" s="52" t="s">
        <v>6</v>
      </c>
      <c r="G32" s="54"/>
      <c r="H32" s="54"/>
      <c r="I32" s="54"/>
      <c r="J32" s="56"/>
      <c r="K32" s="54"/>
      <c r="L32" s="54"/>
      <c r="M32" s="54"/>
      <c r="R32" s="52" t="s">
        <v>6</v>
      </c>
      <c r="S32" s="54"/>
      <c r="T32" s="54"/>
      <c r="U32" s="54"/>
      <c r="V32" s="56"/>
      <c r="W32" s="54"/>
      <c r="X32" s="54"/>
      <c r="Y32" s="54"/>
      <c r="AD32" s="52" t="s">
        <v>6</v>
      </c>
      <c r="AE32" s="54"/>
      <c r="AF32" s="54"/>
      <c r="AG32" s="54"/>
      <c r="AH32" s="56"/>
      <c r="AI32" s="54"/>
      <c r="AJ32" s="54"/>
      <c r="AK32" s="54"/>
    </row>
    <row r="33" spans="4:37" ht="24.75" customHeight="1">
      <c r="G33" s="53"/>
      <c r="H33" s="53"/>
      <c r="I33" s="53"/>
      <c r="J33" s="55"/>
      <c r="K33" s="53"/>
      <c r="L33" s="53"/>
      <c r="M33" s="53"/>
      <c r="S33" s="53"/>
      <c r="T33" s="53"/>
      <c r="U33" s="53"/>
      <c r="V33" s="55"/>
      <c r="W33" s="53"/>
      <c r="X33" s="53"/>
      <c r="Y33" s="53"/>
      <c r="AE33" s="53"/>
      <c r="AF33" s="53"/>
      <c r="AG33" s="53"/>
      <c r="AH33" s="55"/>
      <c r="AI33" s="53"/>
      <c r="AJ33" s="53"/>
      <c r="AK33" s="53"/>
    </row>
    <row r="34" spans="4:37" ht="18">
      <c r="D34" s="75" t="s">
        <v>7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</row>
    <row r="35" spans="4:37" ht="22.5" customHeight="1"/>
    <row r="36" spans="4:37" ht="23.25" customHeight="1">
      <c r="D36">
        <v>1</v>
      </c>
      <c r="E36" t="s">
        <v>5</v>
      </c>
      <c r="F36" s="76" t="str">
        <f ca="1">VLOOKUP(D36,pb,2)</f>
        <v>95－9.39＝</v>
      </c>
      <c r="G36" s="76"/>
      <c r="H36" s="76"/>
      <c r="I36" s="76"/>
      <c r="J36" s="74" t="str">
        <f ca="1">VLOOKUP(D36,pb,3)</f>
        <v>85.61</v>
      </c>
      <c r="K36" s="74"/>
      <c r="L36" s="74"/>
      <c r="M36" s="74"/>
      <c r="P36">
        <f>+D36+1</f>
        <v>2</v>
      </c>
      <c r="Q36" t="s">
        <v>5</v>
      </c>
      <c r="R36" s="76" t="str">
        <f ca="1">VLOOKUP(P36,pb,2)</f>
        <v>20.05－9.28＝</v>
      </c>
      <c r="S36" s="76"/>
      <c r="T36" s="76"/>
      <c r="U36" s="76"/>
      <c r="V36" s="74" t="str">
        <f ca="1">VLOOKUP(P36,pb,3)</f>
        <v>10.77</v>
      </c>
      <c r="W36" s="74"/>
      <c r="X36" s="74"/>
      <c r="Y36" s="74"/>
      <c r="AB36">
        <f>+P36+1</f>
        <v>3</v>
      </c>
      <c r="AC36" t="s">
        <v>5</v>
      </c>
      <c r="AD36" s="76" t="str">
        <f ca="1">VLOOKUP(AB36,pb,2)</f>
        <v>5.106－2.9＝</v>
      </c>
      <c r="AE36" s="76"/>
      <c r="AF36" s="76"/>
      <c r="AG36" s="76"/>
      <c r="AH36" s="74" t="str">
        <f ca="1">VLOOKUP(AB36,pb,3)</f>
        <v>2.206</v>
      </c>
      <c r="AI36" s="74"/>
      <c r="AJ36" s="74"/>
      <c r="AK36" s="74"/>
    </row>
    <row r="37" spans="4:37" ht="23.25" customHeight="1">
      <c r="F37" s="57"/>
      <c r="G37" s="57"/>
      <c r="H37" s="57"/>
      <c r="I37" s="57"/>
      <c r="J37" s="58"/>
      <c r="K37" s="58"/>
      <c r="L37" s="58"/>
      <c r="M37" s="58"/>
      <c r="R37" s="57"/>
      <c r="S37" s="57"/>
      <c r="T37" s="57"/>
      <c r="U37" s="57"/>
      <c r="V37" s="58"/>
      <c r="W37" s="58"/>
      <c r="X37" s="58"/>
      <c r="Y37" s="58"/>
      <c r="AD37" s="57"/>
      <c r="AE37" s="57"/>
      <c r="AF37" s="57"/>
      <c r="AG37" s="57"/>
      <c r="AH37" s="58"/>
      <c r="AI37" s="58"/>
      <c r="AJ37" s="58"/>
      <c r="AK37" s="58"/>
    </row>
    <row r="38" spans="4:37" ht="23.25" customHeight="1"/>
    <row r="39" spans="4:37" ht="23.25" customHeight="1">
      <c r="G39" s="53" t="str">
        <f ca="1">VLOOKUP(D36,pb,4)</f>
        <v/>
      </c>
      <c r="H39" s="53">
        <f ca="1">VLOOKUP(D36,pb,5)</f>
        <v>9</v>
      </c>
      <c r="I39" s="53">
        <f ca="1">VLOOKUP(D36,pb,6)</f>
        <v>5</v>
      </c>
      <c r="J39" s="55" t="str">
        <f ca="1">VLOOKUP(D36,pb,7)</f>
        <v/>
      </c>
      <c r="K39" s="53" t="str">
        <f ca="1">VLOOKUP(D36,pb,8)</f>
        <v/>
      </c>
      <c r="L39" s="53" t="str">
        <f ca="1">VLOOKUP(D36,pb,9)</f>
        <v/>
      </c>
      <c r="M39" s="53" t="str">
        <f ca="1">VLOOKUP(D36,pb,10)</f>
        <v/>
      </c>
      <c r="S39" s="53" t="str">
        <f ca="1">VLOOKUP(P36,pb,4)</f>
        <v/>
      </c>
      <c r="T39" s="53">
        <f ca="1">VLOOKUP(P36,pb,5)</f>
        <v>2</v>
      </c>
      <c r="U39" s="53">
        <f ca="1">VLOOKUP(P36,pb,6)</f>
        <v>0</v>
      </c>
      <c r="V39" s="55" t="str">
        <f ca="1">VLOOKUP(P36,pb,7)</f>
        <v>.</v>
      </c>
      <c r="W39" s="53">
        <f ca="1">VLOOKUP(P36,pb,8)</f>
        <v>0</v>
      </c>
      <c r="X39" s="53">
        <f ca="1">VLOOKUP(P36,pb,9)</f>
        <v>5</v>
      </c>
      <c r="Y39" s="53" t="str">
        <f ca="1">VLOOKUP(P36,pb,10)</f>
        <v/>
      </c>
      <c r="AE39" s="53" t="str">
        <f ca="1">VLOOKUP(AB36,pb,4)</f>
        <v/>
      </c>
      <c r="AF39" s="53" t="str">
        <f ca="1">VLOOKUP(AB36,pb,5)</f>
        <v/>
      </c>
      <c r="AG39" s="53">
        <f ca="1">VLOOKUP(AB36,pb,6)</f>
        <v>5</v>
      </c>
      <c r="AH39" s="55" t="str">
        <f ca="1">VLOOKUP(AB36,pb,7)</f>
        <v>.</v>
      </c>
      <c r="AI39" s="53">
        <f ca="1">VLOOKUP(AB36,pb,8)</f>
        <v>1</v>
      </c>
      <c r="AJ39" s="53">
        <f ca="1">VLOOKUP(AB36,pb,9)</f>
        <v>0</v>
      </c>
      <c r="AK39" s="53">
        <f ca="1">VLOOKUP(AB36,pb,10)</f>
        <v>6</v>
      </c>
    </row>
    <row r="40" spans="4:37" ht="23.25" customHeight="1">
      <c r="F40" s="52" t="s">
        <v>6</v>
      </c>
      <c r="G40" s="54" t="str">
        <f ca="1">VLOOKUP(D36,pb,11)</f>
        <v/>
      </c>
      <c r="H40" s="54" t="str">
        <f ca="1">VLOOKUP(D36,pb,12)</f>
        <v/>
      </c>
      <c r="I40" s="54">
        <f ca="1">VLOOKUP(D36,pb,13)</f>
        <v>9</v>
      </c>
      <c r="J40" s="56" t="str">
        <f ca="1">VLOOKUP(D36,pb,14)</f>
        <v>.</v>
      </c>
      <c r="K40" s="54">
        <f ca="1">VLOOKUP(D36,pb,15)</f>
        <v>3</v>
      </c>
      <c r="L40" s="54">
        <f ca="1">VLOOKUP(D36,pb,16)</f>
        <v>9</v>
      </c>
      <c r="M40" s="54" t="str">
        <f ca="1">VLOOKUP(D36,pb,17)</f>
        <v/>
      </c>
      <c r="R40" s="52" t="s">
        <v>6</v>
      </c>
      <c r="S40" s="54" t="str">
        <f ca="1">VLOOKUP(P36,pb,11)</f>
        <v/>
      </c>
      <c r="T40" s="54" t="str">
        <f ca="1">VLOOKUP(P36,pb,12)</f>
        <v/>
      </c>
      <c r="U40" s="54">
        <f ca="1">VLOOKUP(P36,pb,13)</f>
        <v>9</v>
      </c>
      <c r="V40" s="56" t="str">
        <f ca="1">VLOOKUP(P36,pb,14)</f>
        <v>.</v>
      </c>
      <c r="W40" s="54">
        <f ca="1">VLOOKUP(P36,pb,15)</f>
        <v>2</v>
      </c>
      <c r="X40" s="54">
        <f ca="1">VLOOKUP(P36,pb,16)</f>
        <v>8</v>
      </c>
      <c r="Y40" s="54" t="str">
        <f ca="1">VLOOKUP(P36,pb,17)</f>
        <v/>
      </c>
      <c r="AD40" s="52" t="s">
        <v>6</v>
      </c>
      <c r="AE40" s="54" t="str">
        <f ca="1">VLOOKUP(AB36,pb,11)</f>
        <v/>
      </c>
      <c r="AF40" s="54" t="str">
        <f ca="1">VLOOKUP(AB36,pb,12)</f>
        <v/>
      </c>
      <c r="AG40" s="54">
        <f ca="1">VLOOKUP(AB36,pb,13)</f>
        <v>2</v>
      </c>
      <c r="AH40" s="56" t="str">
        <f ca="1">VLOOKUP(AB36,pb,14)</f>
        <v>.</v>
      </c>
      <c r="AI40" s="54">
        <f ca="1">VLOOKUP(AB36,pb,15)</f>
        <v>9</v>
      </c>
      <c r="AJ40" s="54" t="str">
        <f ca="1">VLOOKUP(AB36,pb,16)</f>
        <v/>
      </c>
      <c r="AK40" s="54" t="str">
        <f ca="1">VLOOKUP(AB36,pb,17)</f>
        <v/>
      </c>
    </row>
    <row r="41" spans="4:37" ht="23.25" customHeight="1">
      <c r="G41" s="53" t="str">
        <f ca="1">VLOOKUP(D36,pb,18)</f>
        <v/>
      </c>
      <c r="H41" s="53">
        <f ca="1">VLOOKUP(D36,pb,19)</f>
        <v>8</v>
      </c>
      <c r="I41" s="53">
        <f ca="1">VLOOKUP(D36,pb,20)</f>
        <v>5</v>
      </c>
      <c r="J41" s="55" t="s">
        <v>2</v>
      </c>
      <c r="K41" s="53">
        <f ca="1">VLOOKUP(D36,pb,21)</f>
        <v>6</v>
      </c>
      <c r="L41" s="53">
        <f ca="1">VLOOKUP(D36,pb,22)</f>
        <v>1</v>
      </c>
      <c r="M41" s="53" t="str">
        <f ca="1">VLOOKUP(D36,pb,23)</f>
        <v/>
      </c>
      <c r="S41" s="53" t="str">
        <f ca="1">VLOOKUP(P36,pb,18)</f>
        <v/>
      </c>
      <c r="T41" s="53">
        <f ca="1">VLOOKUP(P36,pb,19)</f>
        <v>1</v>
      </c>
      <c r="U41" s="53">
        <f ca="1">VLOOKUP(P36,pb,20)</f>
        <v>0</v>
      </c>
      <c r="V41" s="55" t="s">
        <v>2</v>
      </c>
      <c r="W41" s="53">
        <f ca="1">VLOOKUP(P36,pb,21)</f>
        <v>7</v>
      </c>
      <c r="X41" s="53">
        <f ca="1">VLOOKUP(P36,pb,22)</f>
        <v>7.0000000000002274</v>
      </c>
      <c r="Y41" s="53" t="str">
        <f ca="1">VLOOKUP(P36,pb,23)</f>
        <v/>
      </c>
      <c r="AE41" s="53" t="str">
        <f ca="1">VLOOKUP(AB36,pb,18)</f>
        <v/>
      </c>
      <c r="AF41" s="53" t="str">
        <f ca="1">VLOOKUP(AB36,pb,19)</f>
        <v/>
      </c>
      <c r="AG41" s="53">
        <f ca="1">VLOOKUP(AB36,pb,20)</f>
        <v>2</v>
      </c>
      <c r="AH41" s="55" t="s">
        <v>2</v>
      </c>
      <c r="AI41" s="53">
        <f ca="1">VLOOKUP(AB36,pb,21)</f>
        <v>2</v>
      </c>
      <c r="AJ41" s="53">
        <f ca="1">VLOOKUP(AB36,pb,22)</f>
        <v>0</v>
      </c>
      <c r="AK41" s="53">
        <f ca="1">VLOOKUP(AB36,pb,23)</f>
        <v>6</v>
      </c>
    </row>
    <row r="42" spans="4:37" ht="23.25" customHeight="1"/>
    <row r="43" spans="4:37" ht="23.25" customHeight="1"/>
    <row r="44" spans="4:37" ht="23.25" customHeight="1">
      <c r="D44">
        <f>+D36+3</f>
        <v>4</v>
      </c>
      <c r="E44" t="s">
        <v>5</v>
      </c>
      <c r="F44" s="76" t="str">
        <f ca="1">VLOOKUP(D44,pb,2)</f>
        <v>7－0.765＝</v>
      </c>
      <c r="G44" s="76"/>
      <c r="H44" s="76"/>
      <c r="I44" s="76"/>
      <c r="J44" s="74" t="str">
        <f ca="1">VLOOKUP(D44,pb,3)</f>
        <v>6.235</v>
      </c>
      <c r="K44" s="74"/>
      <c r="L44" s="74"/>
      <c r="M44" s="74"/>
      <c r="P44">
        <f>+D44+1</f>
        <v>5</v>
      </c>
      <c r="Q44" t="s">
        <v>5</v>
      </c>
      <c r="R44" s="76" t="str">
        <f ca="1">VLOOKUP(P44,pb,2)</f>
        <v>481.3－5.42＝</v>
      </c>
      <c r="S44" s="76"/>
      <c r="T44" s="76"/>
      <c r="U44" s="76"/>
      <c r="V44" s="74" t="str">
        <f ca="1">VLOOKUP(P44,pb,3)</f>
        <v>475.88</v>
      </c>
      <c r="W44" s="74"/>
      <c r="X44" s="74"/>
      <c r="Y44" s="74"/>
      <c r="AB44">
        <f>+P44+1</f>
        <v>6</v>
      </c>
      <c r="AC44" t="s">
        <v>5</v>
      </c>
      <c r="AD44" s="76" t="str">
        <f ca="1">VLOOKUP(AB44,pb,2)</f>
        <v>36.78－0.872＝</v>
      </c>
      <c r="AE44" s="76"/>
      <c r="AF44" s="76"/>
      <c r="AG44" s="76"/>
      <c r="AH44" s="74" t="str">
        <f ca="1">VLOOKUP(AB44,pb,3)</f>
        <v>35.908</v>
      </c>
      <c r="AI44" s="74"/>
      <c r="AJ44" s="74"/>
      <c r="AK44" s="74"/>
    </row>
    <row r="45" spans="4:37" ht="23.25" customHeight="1">
      <c r="F45" s="57"/>
      <c r="G45" s="57"/>
      <c r="H45" s="57"/>
      <c r="I45" s="57"/>
      <c r="J45" s="58"/>
      <c r="K45" s="58"/>
      <c r="L45" s="58"/>
      <c r="M45" s="58"/>
      <c r="R45" s="57"/>
      <c r="S45" s="57"/>
      <c r="T45" s="57"/>
      <c r="U45" s="57"/>
      <c r="V45" s="58"/>
      <c r="W45" s="58"/>
      <c r="X45" s="58"/>
      <c r="Y45" s="58"/>
      <c r="AD45" s="57"/>
      <c r="AE45" s="57"/>
      <c r="AF45" s="57"/>
      <c r="AG45" s="57"/>
      <c r="AH45" s="58"/>
      <c r="AI45" s="58"/>
      <c r="AJ45" s="58"/>
      <c r="AK45" s="58"/>
    </row>
    <row r="46" spans="4:37" ht="23.25" customHeight="1"/>
    <row r="47" spans="4:37" ht="23.25" customHeight="1">
      <c r="G47" s="53" t="str">
        <f ca="1">VLOOKUP(D44,pb,4)</f>
        <v/>
      </c>
      <c r="H47" s="53" t="str">
        <f ca="1">VLOOKUP(D44,pb,5)</f>
        <v/>
      </c>
      <c r="I47" s="53">
        <f ca="1">VLOOKUP(D44,pb,6)</f>
        <v>7</v>
      </c>
      <c r="J47" s="55" t="str">
        <f ca="1">VLOOKUP(D44,pb,7)</f>
        <v/>
      </c>
      <c r="K47" s="53" t="str">
        <f ca="1">VLOOKUP(D44,pb,8)</f>
        <v/>
      </c>
      <c r="L47" s="53" t="str">
        <f ca="1">VLOOKUP(D44,pb,9)</f>
        <v/>
      </c>
      <c r="M47" s="53" t="str">
        <f ca="1">VLOOKUP(D44,pb,10)</f>
        <v/>
      </c>
      <c r="S47" s="53">
        <f ca="1">VLOOKUP(P44,pb,4)</f>
        <v>4</v>
      </c>
      <c r="T47" s="53">
        <f ca="1">VLOOKUP(P44,pb,5)</f>
        <v>8</v>
      </c>
      <c r="U47" s="53">
        <f ca="1">VLOOKUP(P44,pb,6)</f>
        <v>1</v>
      </c>
      <c r="V47" s="55" t="str">
        <f ca="1">VLOOKUP(P44,pb,7)</f>
        <v>.</v>
      </c>
      <c r="W47" s="53">
        <f ca="1">VLOOKUP(P44,pb,8)</f>
        <v>3</v>
      </c>
      <c r="X47" s="53" t="str">
        <f ca="1">VLOOKUP(P44,pb,9)</f>
        <v/>
      </c>
      <c r="Y47" s="53" t="str">
        <f ca="1">VLOOKUP(P44,pb,10)</f>
        <v/>
      </c>
      <c r="AE47" s="53" t="str">
        <f ca="1">VLOOKUP(AB44,pb,4)</f>
        <v/>
      </c>
      <c r="AF47" s="53">
        <f ca="1">VLOOKUP(AB44,pb,5)</f>
        <v>3</v>
      </c>
      <c r="AG47" s="53">
        <f ca="1">VLOOKUP(AB44,pb,6)</f>
        <v>6</v>
      </c>
      <c r="AH47" s="55" t="str">
        <f ca="1">VLOOKUP(AB44,pb,7)</f>
        <v>.</v>
      </c>
      <c r="AI47" s="53">
        <f ca="1">VLOOKUP(AB44,pb,8)</f>
        <v>7</v>
      </c>
      <c r="AJ47" s="53">
        <f ca="1">VLOOKUP(AB44,pb,9)</f>
        <v>8</v>
      </c>
      <c r="AK47" s="53" t="str">
        <f ca="1">VLOOKUP(AB44,pb,10)</f>
        <v/>
      </c>
    </row>
    <row r="48" spans="4:37" ht="23.25" customHeight="1">
      <c r="F48" s="52" t="s">
        <v>6</v>
      </c>
      <c r="G48" s="54" t="str">
        <f ca="1">VLOOKUP(D44,pb,11)</f>
        <v/>
      </c>
      <c r="H48" s="54" t="str">
        <f ca="1">VLOOKUP(D44,pb,12)</f>
        <v/>
      </c>
      <c r="I48" s="54">
        <f ca="1">VLOOKUP(D44,pb,13)</f>
        <v>0</v>
      </c>
      <c r="J48" s="56" t="str">
        <f ca="1">VLOOKUP(D44,pb,14)</f>
        <v>.</v>
      </c>
      <c r="K48" s="54">
        <f ca="1">VLOOKUP(D44,pb,15)</f>
        <v>7</v>
      </c>
      <c r="L48" s="54">
        <f ca="1">VLOOKUP(D44,pb,16)</f>
        <v>6</v>
      </c>
      <c r="M48" s="54">
        <f ca="1">VLOOKUP(D44,pb,17)</f>
        <v>5</v>
      </c>
      <c r="R48" s="52" t="s">
        <v>6</v>
      </c>
      <c r="S48" s="54" t="str">
        <f ca="1">VLOOKUP(P44,pb,11)</f>
        <v/>
      </c>
      <c r="T48" s="54" t="str">
        <f ca="1">VLOOKUP(P44,pb,12)</f>
        <v/>
      </c>
      <c r="U48" s="54">
        <f ca="1">VLOOKUP(P44,pb,13)</f>
        <v>5</v>
      </c>
      <c r="V48" s="56" t="str">
        <f ca="1">VLOOKUP(P44,pb,14)</f>
        <v>.</v>
      </c>
      <c r="W48" s="54">
        <f ca="1">VLOOKUP(P44,pb,15)</f>
        <v>4</v>
      </c>
      <c r="X48" s="54">
        <f ca="1">VLOOKUP(P44,pb,16)</f>
        <v>2</v>
      </c>
      <c r="Y48" s="54" t="str">
        <f ca="1">VLOOKUP(P44,pb,17)</f>
        <v/>
      </c>
      <c r="AD48" s="52" t="s">
        <v>6</v>
      </c>
      <c r="AE48" s="54" t="str">
        <f ca="1">VLOOKUP(AB44,pb,11)</f>
        <v/>
      </c>
      <c r="AF48" s="54" t="str">
        <f ca="1">VLOOKUP(AB44,pb,12)</f>
        <v/>
      </c>
      <c r="AG48" s="54">
        <f ca="1">VLOOKUP(AB44,pb,13)</f>
        <v>0</v>
      </c>
      <c r="AH48" s="56" t="str">
        <f ca="1">VLOOKUP(AB44,pb,14)</f>
        <v>.</v>
      </c>
      <c r="AI48" s="54">
        <f ca="1">VLOOKUP(AB44,pb,15)</f>
        <v>8</v>
      </c>
      <c r="AJ48" s="54">
        <f ca="1">VLOOKUP(AB44,pb,16)</f>
        <v>7</v>
      </c>
      <c r="AK48" s="54">
        <f ca="1">VLOOKUP(AB44,pb,17)</f>
        <v>2</v>
      </c>
    </row>
    <row r="49" spans="4:37" ht="23.25" customHeight="1">
      <c r="G49" s="53" t="str">
        <f ca="1">VLOOKUP(D44,pb,18)</f>
        <v/>
      </c>
      <c r="H49" s="53" t="str">
        <f ca="1">VLOOKUP(D44,pb,19)</f>
        <v/>
      </c>
      <c r="I49" s="53">
        <f ca="1">VLOOKUP(D44,pb,20)</f>
        <v>6</v>
      </c>
      <c r="J49" s="55" t="s">
        <v>2</v>
      </c>
      <c r="K49" s="53">
        <f ca="1">VLOOKUP(D44,pb,21)</f>
        <v>2</v>
      </c>
      <c r="L49" s="53">
        <f ca="1">VLOOKUP(D44,pb,22)</f>
        <v>3</v>
      </c>
      <c r="M49" s="53">
        <f ca="1">VLOOKUP(D44,pb,23)</f>
        <v>5</v>
      </c>
      <c r="S49" s="53">
        <f ca="1">VLOOKUP(P44,pb,18)</f>
        <v>4</v>
      </c>
      <c r="T49" s="53">
        <f ca="1">VLOOKUP(P44,pb,19)</f>
        <v>7</v>
      </c>
      <c r="U49" s="53">
        <f ca="1">VLOOKUP(P44,pb,20)</f>
        <v>5</v>
      </c>
      <c r="V49" s="55" t="s">
        <v>2</v>
      </c>
      <c r="W49" s="53">
        <f ca="1">VLOOKUP(P44,pb,21)</f>
        <v>8</v>
      </c>
      <c r="X49" s="53">
        <f ca="1">VLOOKUP(P44,pb,22)</f>
        <v>8</v>
      </c>
      <c r="Y49" s="53" t="str">
        <f ca="1">VLOOKUP(P44,pb,23)</f>
        <v/>
      </c>
      <c r="AE49" s="53" t="str">
        <f ca="1">VLOOKUP(AB44,pb,18)</f>
        <v/>
      </c>
      <c r="AF49" s="53">
        <f ca="1">VLOOKUP(AB44,pb,19)</f>
        <v>3</v>
      </c>
      <c r="AG49" s="53">
        <f ca="1">VLOOKUP(AB44,pb,20)</f>
        <v>5</v>
      </c>
      <c r="AH49" s="55" t="s">
        <v>2</v>
      </c>
      <c r="AI49" s="53">
        <f ca="1">VLOOKUP(AB44,pb,21)</f>
        <v>9</v>
      </c>
      <c r="AJ49" s="53">
        <f ca="1">VLOOKUP(AB44,pb,22)</f>
        <v>0</v>
      </c>
      <c r="AK49" s="53">
        <f ca="1">VLOOKUP(AB44,pb,23)</f>
        <v>8</v>
      </c>
    </row>
    <row r="50" spans="4:37" ht="23.25" customHeight="1"/>
    <row r="51" spans="4:37" ht="23.25" customHeight="1"/>
    <row r="52" spans="4:37" ht="23.25" customHeight="1">
      <c r="D52">
        <f>+D44+3</f>
        <v>7</v>
      </c>
      <c r="E52" t="s">
        <v>5</v>
      </c>
      <c r="F52" s="76" t="str">
        <f ca="1">VLOOKUP(D52,pb,2)</f>
        <v>11.01－9.4＝</v>
      </c>
      <c r="G52" s="76"/>
      <c r="H52" s="76"/>
      <c r="I52" s="76"/>
      <c r="J52" s="74" t="str">
        <f ca="1">VLOOKUP(D52,pb,3)</f>
        <v>1.61</v>
      </c>
      <c r="K52" s="74"/>
      <c r="L52" s="74"/>
      <c r="M52" s="74"/>
      <c r="P52">
        <f>+D52+1</f>
        <v>8</v>
      </c>
      <c r="Q52" t="s">
        <v>5</v>
      </c>
      <c r="R52" s="76" t="str">
        <f ca="1">VLOOKUP(P52,pb,2)</f>
        <v>300.5－53.9＝</v>
      </c>
      <c r="S52" s="76"/>
      <c r="T52" s="76"/>
      <c r="U52" s="76"/>
      <c r="V52" s="74" t="str">
        <f ca="1">VLOOKUP(P52,pb,3)</f>
        <v>246.6</v>
      </c>
      <c r="W52" s="74"/>
      <c r="X52" s="74"/>
      <c r="Y52" s="74"/>
      <c r="AB52">
        <f>+P52+1</f>
        <v>9</v>
      </c>
      <c r="AC52" t="s">
        <v>5</v>
      </c>
      <c r="AD52" s="76" t="str">
        <f ca="1">VLOOKUP(AB52,pb,2)</f>
        <v>303.9－76＝</v>
      </c>
      <c r="AE52" s="76"/>
      <c r="AF52" s="76"/>
      <c r="AG52" s="76"/>
      <c r="AH52" s="74" t="str">
        <f ca="1">VLOOKUP(AB52,pb,3)</f>
        <v>227.9</v>
      </c>
      <c r="AI52" s="74"/>
      <c r="AJ52" s="74"/>
      <c r="AK52" s="74"/>
    </row>
    <row r="53" spans="4:37" ht="23.25" customHeight="1">
      <c r="F53" s="57"/>
      <c r="G53" s="57"/>
      <c r="H53" s="57"/>
      <c r="I53" s="57"/>
      <c r="J53" s="58"/>
      <c r="K53" s="58"/>
      <c r="L53" s="58"/>
      <c r="M53" s="58"/>
      <c r="R53" s="57"/>
      <c r="S53" s="57"/>
      <c r="T53" s="57"/>
      <c r="U53" s="57"/>
      <c r="V53" s="58"/>
      <c r="W53" s="58"/>
      <c r="X53" s="58"/>
      <c r="Y53" s="58"/>
      <c r="AD53" s="57"/>
      <c r="AE53" s="57"/>
      <c r="AF53" s="57"/>
      <c r="AG53" s="57"/>
      <c r="AH53" s="58"/>
      <c r="AI53" s="58"/>
      <c r="AJ53" s="58"/>
      <c r="AK53" s="58"/>
    </row>
    <row r="54" spans="4:37" ht="23.25" customHeight="1"/>
    <row r="55" spans="4:37" ht="23.25" customHeight="1">
      <c r="G55" s="53" t="str">
        <f ca="1">VLOOKUP(D52,pb,4)</f>
        <v/>
      </c>
      <c r="H55" s="53">
        <f ca="1">VLOOKUP(D52,pb,5)</f>
        <v>1</v>
      </c>
      <c r="I55" s="53">
        <f ca="1">VLOOKUP(D52,pb,6)</f>
        <v>1</v>
      </c>
      <c r="J55" s="55" t="str">
        <f ca="1">VLOOKUP(D52,pb,7)</f>
        <v>.</v>
      </c>
      <c r="K55" s="53">
        <f ca="1">VLOOKUP(D52,pb,8)</f>
        <v>0</v>
      </c>
      <c r="L55" s="53">
        <f ca="1">VLOOKUP(D52,pb,9)</f>
        <v>1</v>
      </c>
      <c r="M55" s="53" t="str">
        <f ca="1">VLOOKUP(D52,pb,10)</f>
        <v/>
      </c>
      <c r="S55" s="53">
        <f ca="1">VLOOKUP(P52,pb,4)</f>
        <v>3</v>
      </c>
      <c r="T55" s="53">
        <f ca="1">VLOOKUP(P52,pb,5)</f>
        <v>0</v>
      </c>
      <c r="U55" s="53">
        <f ca="1">VLOOKUP(P52,pb,6)</f>
        <v>0</v>
      </c>
      <c r="V55" s="55" t="str">
        <f ca="1">VLOOKUP(P52,pb,7)</f>
        <v>.</v>
      </c>
      <c r="W55" s="53">
        <f ca="1">VLOOKUP(P52,pb,8)</f>
        <v>5</v>
      </c>
      <c r="X55" s="53" t="str">
        <f ca="1">VLOOKUP(P52,pb,9)</f>
        <v/>
      </c>
      <c r="Y55" s="53" t="str">
        <f ca="1">VLOOKUP(P52,pb,10)</f>
        <v/>
      </c>
      <c r="AE55" s="53">
        <f ca="1">VLOOKUP(AB52,pb,4)</f>
        <v>3</v>
      </c>
      <c r="AF55" s="53">
        <f ca="1">VLOOKUP(AB52,pb,5)</f>
        <v>0</v>
      </c>
      <c r="AG55" s="53">
        <f ca="1">VLOOKUP(AB52,pb,6)</f>
        <v>3</v>
      </c>
      <c r="AH55" s="55" t="str">
        <f ca="1">VLOOKUP(AB52,pb,7)</f>
        <v>.</v>
      </c>
      <c r="AI55" s="53">
        <f ca="1">VLOOKUP(AB52,pb,8)</f>
        <v>9</v>
      </c>
      <c r="AJ55" s="53" t="str">
        <f ca="1">VLOOKUP(AB52,pb,9)</f>
        <v/>
      </c>
      <c r="AK55" s="53" t="str">
        <f ca="1">VLOOKUP(AB52,pb,10)</f>
        <v/>
      </c>
    </row>
    <row r="56" spans="4:37" ht="23.25" customHeight="1">
      <c r="F56" s="52" t="s">
        <v>6</v>
      </c>
      <c r="G56" s="54" t="str">
        <f ca="1">VLOOKUP(D52,pb,11)</f>
        <v/>
      </c>
      <c r="H56" s="54" t="str">
        <f ca="1">VLOOKUP(D52,pb,12)</f>
        <v/>
      </c>
      <c r="I56" s="54">
        <f ca="1">VLOOKUP(D52,pb,13)</f>
        <v>9</v>
      </c>
      <c r="J56" s="56" t="str">
        <f ca="1">VLOOKUP(D52,pb,14)</f>
        <v>.</v>
      </c>
      <c r="K56" s="54">
        <f ca="1">VLOOKUP(D52,pb,15)</f>
        <v>4</v>
      </c>
      <c r="L56" s="54" t="str">
        <f ca="1">VLOOKUP(D52,pb,16)</f>
        <v/>
      </c>
      <c r="M56" s="54" t="str">
        <f ca="1">VLOOKUP(D52,pb,17)</f>
        <v/>
      </c>
      <c r="R56" s="52" t="s">
        <v>6</v>
      </c>
      <c r="S56" s="54" t="str">
        <f ca="1">VLOOKUP(P52,pb,11)</f>
        <v/>
      </c>
      <c r="T56" s="54">
        <f ca="1">VLOOKUP(P52,pb,12)</f>
        <v>5</v>
      </c>
      <c r="U56" s="54">
        <f ca="1">VLOOKUP(P52,pb,13)</f>
        <v>3</v>
      </c>
      <c r="V56" s="56" t="str">
        <f ca="1">VLOOKUP(P52,pb,14)</f>
        <v>.</v>
      </c>
      <c r="W56" s="54">
        <f ca="1">VLOOKUP(P52,pb,15)</f>
        <v>9</v>
      </c>
      <c r="X56" s="54" t="str">
        <f ca="1">VLOOKUP(P52,pb,16)</f>
        <v/>
      </c>
      <c r="Y56" s="54" t="str">
        <f ca="1">VLOOKUP(P52,pb,17)</f>
        <v/>
      </c>
      <c r="AD56" s="52" t="s">
        <v>6</v>
      </c>
      <c r="AE56" s="54" t="str">
        <f ca="1">VLOOKUP(AB52,pb,11)</f>
        <v/>
      </c>
      <c r="AF56" s="54">
        <f ca="1">VLOOKUP(AB52,pb,12)</f>
        <v>7</v>
      </c>
      <c r="AG56" s="54">
        <f ca="1">VLOOKUP(AB52,pb,13)</f>
        <v>6</v>
      </c>
      <c r="AH56" s="56" t="str">
        <f ca="1">VLOOKUP(AB52,pb,14)</f>
        <v/>
      </c>
      <c r="AI56" s="54" t="str">
        <f ca="1">VLOOKUP(AB52,pb,15)</f>
        <v/>
      </c>
      <c r="AJ56" s="54" t="str">
        <f ca="1">VLOOKUP(AB52,pb,16)</f>
        <v/>
      </c>
      <c r="AK56" s="54" t="str">
        <f ca="1">VLOOKUP(AB52,pb,17)</f>
        <v/>
      </c>
    </row>
    <row r="57" spans="4:37" ht="23.25" customHeight="1">
      <c r="G57" s="53" t="str">
        <f ca="1">VLOOKUP(D52,pb,18)</f>
        <v/>
      </c>
      <c r="H57" s="53" t="str">
        <f ca="1">VLOOKUP(D52,pb,19)</f>
        <v/>
      </c>
      <c r="I57" s="53">
        <f ca="1">VLOOKUP(D52,pb,20)</f>
        <v>1</v>
      </c>
      <c r="J57" s="55" t="s">
        <v>2</v>
      </c>
      <c r="K57" s="53">
        <f ca="1">VLOOKUP(D52,pb,21)</f>
        <v>6</v>
      </c>
      <c r="L57" s="53">
        <f ca="1">VLOOKUP(D52,pb,22)</f>
        <v>0.99999999999994316</v>
      </c>
      <c r="M57" s="53" t="str">
        <f ca="1">VLOOKUP(D52,pb,23)</f>
        <v/>
      </c>
      <c r="S57" s="53">
        <f ca="1">VLOOKUP(P52,pb,18)</f>
        <v>2</v>
      </c>
      <c r="T57" s="53">
        <f ca="1">VLOOKUP(P52,pb,19)</f>
        <v>4</v>
      </c>
      <c r="U57" s="53">
        <f ca="1">VLOOKUP(P52,pb,20)</f>
        <v>6</v>
      </c>
      <c r="V57" s="55" t="s">
        <v>2</v>
      </c>
      <c r="W57" s="53">
        <f ca="1">VLOOKUP(P52,pb,21)</f>
        <v>6</v>
      </c>
      <c r="X57" s="53" t="str">
        <f ca="1">VLOOKUP(P52,pb,22)</f>
        <v/>
      </c>
      <c r="Y57" s="53" t="str">
        <f ca="1">VLOOKUP(P52,pb,23)</f>
        <v/>
      </c>
      <c r="AE57" s="53">
        <f ca="1">VLOOKUP(AB52,pb,18)</f>
        <v>2</v>
      </c>
      <c r="AF57" s="53">
        <f ca="1">VLOOKUP(AB52,pb,19)</f>
        <v>2</v>
      </c>
      <c r="AG57" s="53">
        <f ca="1">VLOOKUP(AB52,pb,20)</f>
        <v>7</v>
      </c>
      <c r="AH57" s="55" t="s">
        <v>2</v>
      </c>
      <c r="AI57" s="53">
        <f ca="1">VLOOKUP(AB52,pb,21)</f>
        <v>9</v>
      </c>
      <c r="AJ57" s="53" t="str">
        <f ca="1">VLOOKUP(AB52,pb,22)</f>
        <v/>
      </c>
      <c r="AK57" s="53" t="str">
        <f ca="1">VLOOKUP(AB52,pb,23)</f>
        <v/>
      </c>
    </row>
    <row r="58" spans="4:37" ht="23.25" customHeight="1">
      <c r="G58" s="53"/>
      <c r="H58" s="53"/>
      <c r="I58" s="53"/>
      <c r="J58" s="55"/>
      <c r="K58" s="53"/>
      <c r="L58" s="53"/>
      <c r="M58" s="53"/>
      <c r="S58" s="53"/>
      <c r="T58" s="53"/>
      <c r="U58" s="53"/>
      <c r="V58" s="55"/>
      <c r="W58" s="53"/>
      <c r="X58" s="53"/>
      <c r="Y58" s="53"/>
      <c r="AE58" s="53"/>
      <c r="AF58" s="53"/>
      <c r="AG58" s="53"/>
      <c r="AH58" s="55"/>
      <c r="AI58" s="53"/>
      <c r="AJ58" s="53"/>
      <c r="AK58" s="53"/>
    </row>
    <row r="59" spans="4:37" ht="23.25" customHeight="1"/>
    <row r="60" spans="4:37" ht="23.25" customHeight="1"/>
    <row r="61" spans="4:37" ht="23.25" customHeight="1">
      <c r="D61">
        <f>+D52+3</f>
        <v>10</v>
      </c>
      <c r="E61" t="s">
        <v>5</v>
      </c>
      <c r="F61" s="76" t="str">
        <f ca="1">VLOOKUP(D61,pb,2)</f>
        <v>5.006－0.487＝</v>
      </c>
      <c r="G61" s="76"/>
      <c r="H61" s="76"/>
      <c r="I61" s="76"/>
      <c r="J61" s="74" t="str">
        <f ca="1">VLOOKUP(D61,pb,3)</f>
        <v>4.519</v>
      </c>
      <c r="K61" s="74"/>
      <c r="L61" s="74"/>
      <c r="M61" s="74"/>
      <c r="P61">
        <f>+D61+1</f>
        <v>11</v>
      </c>
      <c r="Q61" t="s">
        <v>5</v>
      </c>
      <c r="R61" s="76" t="str">
        <f ca="1">VLOOKUP(P61,pb,2)</f>
        <v>14.24－7.65＝</v>
      </c>
      <c r="S61" s="76"/>
      <c r="T61" s="76"/>
      <c r="U61" s="76"/>
      <c r="V61" s="74" t="str">
        <f ca="1">VLOOKUP(P61,pb,3)</f>
        <v>6.59</v>
      </c>
      <c r="W61" s="74"/>
      <c r="X61" s="74"/>
      <c r="Y61" s="74"/>
      <c r="AB61">
        <f>+P61+1</f>
        <v>12</v>
      </c>
      <c r="AC61" t="s">
        <v>5</v>
      </c>
      <c r="AD61" s="76" t="str">
        <f ca="1">VLOOKUP(AB61,pb,2)</f>
        <v>179.5－87.8＝</v>
      </c>
      <c r="AE61" s="76"/>
      <c r="AF61" s="76"/>
      <c r="AG61" s="76"/>
      <c r="AH61" s="74" t="str">
        <f ca="1">VLOOKUP(AB61,pb,3)</f>
        <v>91.7</v>
      </c>
      <c r="AI61" s="74"/>
      <c r="AJ61" s="74"/>
      <c r="AK61" s="74"/>
    </row>
    <row r="62" spans="4:37" ht="23.25" customHeight="1"/>
    <row r="63" spans="4:37" ht="23.25" customHeight="1">
      <c r="G63" s="53" t="str">
        <f ca="1">VLOOKUP(D61,pb,4)</f>
        <v/>
      </c>
      <c r="H63" s="53" t="str">
        <f ca="1">VLOOKUP(D61,pb,5)</f>
        <v/>
      </c>
      <c r="I63" s="53">
        <f ca="1">VLOOKUP(D61,pb,6)</f>
        <v>5</v>
      </c>
      <c r="J63" s="55" t="str">
        <f ca="1">VLOOKUP(D61,pb,7)</f>
        <v>.</v>
      </c>
      <c r="K63" s="53">
        <f ca="1">VLOOKUP(D61,pb,8)</f>
        <v>0</v>
      </c>
      <c r="L63" s="53">
        <f ca="1">VLOOKUP(D61,pb,9)</f>
        <v>0</v>
      </c>
      <c r="M63" s="53">
        <f ca="1">VLOOKUP(D61,pb,10)</f>
        <v>6</v>
      </c>
      <c r="S63" s="53" t="str">
        <f ca="1">VLOOKUP(P61,pb,4)</f>
        <v/>
      </c>
      <c r="T63" s="53">
        <f ca="1">VLOOKUP(P61,pb,5)</f>
        <v>1</v>
      </c>
      <c r="U63" s="53">
        <f ca="1">VLOOKUP(P61,pb,6)</f>
        <v>4</v>
      </c>
      <c r="V63" s="55" t="str">
        <f ca="1">VLOOKUP(P61,pb,7)</f>
        <v>.</v>
      </c>
      <c r="W63" s="53">
        <f ca="1">VLOOKUP(P61,pb,8)</f>
        <v>2</v>
      </c>
      <c r="X63" s="53">
        <f ca="1">VLOOKUP(P61,pb,9)</f>
        <v>4</v>
      </c>
      <c r="Y63" s="53" t="str">
        <f ca="1">VLOOKUP(P61,pb,10)</f>
        <v/>
      </c>
      <c r="AE63" s="53">
        <f ca="1">VLOOKUP(AB61,pb,4)</f>
        <v>1</v>
      </c>
      <c r="AF63" s="53">
        <f ca="1">VLOOKUP(AB61,pb,5)</f>
        <v>7</v>
      </c>
      <c r="AG63" s="53">
        <f ca="1">VLOOKUP(AB61,pb,6)</f>
        <v>9</v>
      </c>
      <c r="AH63" s="55" t="str">
        <f ca="1">VLOOKUP(AB61,pb,7)</f>
        <v>.</v>
      </c>
      <c r="AI63" s="53">
        <f ca="1">VLOOKUP(AB61,pb,8)</f>
        <v>5</v>
      </c>
      <c r="AJ63" s="53" t="str">
        <f ca="1">VLOOKUP(AB61,pb,9)</f>
        <v/>
      </c>
      <c r="AK63" s="53" t="str">
        <f ca="1">VLOOKUP(AB61,pb,10)</f>
        <v/>
      </c>
    </row>
    <row r="64" spans="4:37" ht="23.25" customHeight="1">
      <c r="F64" s="52" t="s">
        <v>6</v>
      </c>
      <c r="G64" s="54" t="str">
        <f ca="1">VLOOKUP(D61,pb,11)</f>
        <v/>
      </c>
      <c r="H64" s="54" t="str">
        <f ca="1">VLOOKUP(D61,pb,12)</f>
        <v/>
      </c>
      <c r="I64" s="54">
        <f ca="1">VLOOKUP(D61,pb,13)</f>
        <v>0</v>
      </c>
      <c r="J64" s="56" t="str">
        <f ca="1">VLOOKUP(D61,pb,14)</f>
        <v>.</v>
      </c>
      <c r="K64" s="54">
        <f ca="1">VLOOKUP(D61,pb,15)</f>
        <v>4</v>
      </c>
      <c r="L64" s="54">
        <f ca="1">VLOOKUP(D61,pb,16)</f>
        <v>8</v>
      </c>
      <c r="M64" s="54">
        <f ca="1">VLOOKUP(D61,pb,17)</f>
        <v>7</v>
      </c>
      <c r="R64" s="52" t="s">
        <v>6</v>
      </c>
      <c r="S64" s="54" t="str">
        <f ca="1">VLOOKUP(P61,pb,11)</f>
        <v/>
      </c>
      <c r="T64" s="54" t="str">
        <f ca="1">VLOOKUP(P61,pb,12)</f>
        <v/>
      </c>
      <c r="U64" s="54">
        <f ca="1">VLOOKUP(P61,pb,13)</f>
        <v>7</v>
      </c>
      <c r="V64" s="56" t="str">
        <f ca="1">VLOOKUP(P61,pb,14)</f>
        <v>.</v>
      </c>
      <c r="W64" s="54">
        <f ca="1">VLOOKUP(P61,pb,15)</f>
        <v>6</v>
      </c>
      <c r="X64" s="54">
        <f ca="1">VLOOKUP(P61,pb,16)</f>
        <v>5</v>
      </c>
      <c r="Y64" s="54" t="str">
        <f ca="1">VLOOKUP(P61,pb,17)</f>
        <v/>
      </c>
      <c r="AD64" s="52" t="s">
        <v>6</v>
      </c>
      <c r="AE64" s="54" t="str">
        <f ca="1">VLOOKUP(AB61,pb,11)</f>
        <v/>
      </c>
      <c r="AF64" s="54">
        <f ca="1">VLOOKUP(AB61,pb,12)</f>
        <v>8</v>
      </c>
      <c r="AG64" s="54">
        <f ca="1">VLOOKUP(AB61,pb,13)</f>
        <v>7</v>
      </c>
      <c r="AH64" s="56" t="str">
        <f ca="1">VLOOKUP(AB61,pb,14)</f>
        <v>.</v>
      </c>
      <c r="AI64" s="54">
        <f ca="1">VLOOKUP(AB61,pb,15)</f>
        <v>8</v>
      </c>
      <c r="AJ64" s="54" t="str">
        <f ca="1">VLOOKUP(AB61,pb,16)</f>
        <v/>
      </c>
      <c r="AK64" s="54" t="str">
        <f ca="1">VLOOKUP(AB61,pb,17)</f>
        <v/>
      </c>
    </row>
    <row r="65" spans="7:37" ht="23.25" customHeight="1">
      <c r="G65" s="53" t="str">
        <f ca="1">VLOOKUP(D61,pb,18)</f>
        <v/>
      </c>
      <c r="H65" s="53" t="str">
        <f ca="1">VLOOKUP(D61,pb,19)</f>
        <v/>
      </c>
      <c r="I65" s="53">
        <f ca="1">VLOOKUP(D61,pb,20)</f>
        <v>4</v>
      </c>
      <c r="J65" s="55" t="s">
        <v>2</v>
      </c>
      <c r="K65" s="53">
        <f ca="1">VLOOKUP(D61,pb,21)</f>
        <v>5</v>
      </c>
      <c r="L65" s="53">
        <f ca="1">VLOOKUP(D61,pb,22)</f>
        <v>1</v>
      </c>
      <c r="M65" s="53">
        <f ca="1">VLOOKUP(D61,pb,23)</f>
        <v>9</v>
      </c>
      <c r="S65" s="53" t="str">
        <f ca="1">VLOOKUP(P61,pb,18)</f>
        <v/>
      </c>
      <c r="T65" s="53" t="str">
        <f ca="1">VLOOKUP(P61,pb,19)</f>
        <v/>
      </c>
      <c r="U65" s="53">
        <f ca="1">VLOOKUP(P61,pb,20)</f>
        <v>6</v>
      </c>
      <c r="V65" s="55" t="s">
        <v>2</v>
      </c>
      <c r="W65" s="53">
        <f ca="1">VLOOKUP(P61,pb,21)</f>
        <v>5</v>
      </c>
      <c r="X65" s="53">
        <f ca="1">VLOOKUP(P61,pb,22)</f>
        <v>8.9999999999998863</v>
      </c>
      <c r="Y65" s="53" t="str">
        <f ca="1">VLOOKUP(P61,pb,23)</f>
        <v/>
      </c>
      <c r="AE65" s="53" t="str">
        <f ca="1">VLOOKUP(AB61,pb,18)</f>
        <v/>
      </c>
      <c r="AF65" s="53">
        <f ca="1">VLOOKUP(AB61,pb,19)</f>
        <v>9</v>
      </c>
      <c r="AG65" s="53">
        <f ca="1">VLOOKUP(AB61,pb,20)</f>
        <v>1</v>
      </c>
      <c r="AH65" s="55" t="s">
        <v>2</v>
      </c>
      <c r="AI65" s="53">
        <f ca="1">VLOOKUP(AB61,pb,21)</f>
        <v>7</v>
      </c>
      <c r="AJ65" s="53" t="str">
        <f ca="1">VLOOKUP(AB61,pb,22)</f>
        <v/>
      </c>
      <c r="AK65" s="53" t="str">
        <f ca="1">VLOOKUP(AB61,pb,23)</f>
        <v/>
      </c>
    </row>
  </sheetData>
  <mergeCells count="39">
    <mergeCell ref="R44:U44"/>
    <mergeCell ref="V44:Y44"/>
    <mergeCell ref="AD44:AG44"/>
    <mergeCell ref="AH61:AK61"/>
    <mergeCell ref="F52:I52"/>
    <mergeCell ref="J52:M52"/>
    <mergeCell ref="R52:U52"/>
    <mergeCell ref="V52:Y52"/>
    <mergeCell ref="AD52:AG52"/>
    <mergeCell ref="AH52:AK52"/>
    <mergeCell ref="F61:I61"/>
    <mergeCell ref="J61:M61"/>
    <mergeCell ref="R61:U61"/>
    <mergeCell ref="V61:Y61"/>
    <mergeCell ref="AD61:AG61"/>
    <mergeCell ref="AH44:AK44"/>
    <mergeCell ref="D1:AH1"/>
    <mergeCell ref="D34:AH34"/>
    <mergeCell ref="F36:I36"/>
    <mergeCell ref="J36:M36"/>
    <mergeCell ref="R36:U36"/>
    <mergeCell ref="V36:Y36"/>
    <mergeCell ref="AD36:AG36"/>
    <mergeCell ref="AH36:AK36"/>
    <mergeCell ref="F28:M28"/>
    <mergeCell ref="R28:Y28"/>
    <mergeCell ref="AD28:AK28"/>
    <mergeCell ref="F19:M19"/>
    <mergeCell ref="R19:Y19"/>
    <mergeCell ref="F44:I44"/>
    <mergeCell ref="J44:M44"/>
    <mergeCell ref="AR2:AS3"/>
    <mergeCell ref="AD19:AK19"/>
    <mergeCell ref="F11:M11"/>
    <mergeCell ref="R11:Y11"/>
    <mergeCell ref="AD11:AK11"/>
    <mergeCell ref="F3:M3"/>
    <mergeCell ref="R3:Y3"/>
    <mergeCell ref="AD3:AK3"/>
  </mergeCells>
  <phoneticPr fontId="2"/>
  <pageMargins left="0.45" right="0.39" top="0.4" bottom="0.46" header="0.3" footer="0.3"/>
  <pageSetup paperSize="9" orientation="portrait" horizontalDpi="0" verticalDpi="0" r:id="rId1"/>
  <rowBreaks count="1" manualBreakCount="1">
    <brk id="33" min="3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d</vt:lpstr>
      <vt:lpstr>p</vt:lpstr>
      <vt:lpstr>pa</vt:lpstr>
      <vt:lpstr>pb</vt:lpstr>
      <vt:lpstr>d!Print_Area</vt:lpstr>
      <vt:lpstr>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2019-08-31T05:32:59Z</cp:lastPrinted>
  <dcterms:created xsi:type="dcterms:W3CDTF">2019-08-31T01:23:38Z</dcterms:created>
  <dcterms:modified xsi:type="dcterms:W3CDTF">2019-09-06T06:49:08Z</dcterms:modified>
</cp:coreProperties>
</file>